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AN\TO TOAN\2021-2022\KT HK2 2021-2022\"/>
    </mc:Choice>
  </mc:AlternateContent>
  <xr:revisionPtr revIDLastSave="0" documentId="13_ncr:1_{1AB767F6-7EEF-439B-AE77-83029440B6B9}" xr6:coauthVersionLast="47" xr6:coauthVersionMax="47" xr10:uidLastSave="{00000000-0000-0000-0000-000000000000}"/>
  <bookViews>
    <workbookView xWindow="864" yWindow="-108" windowWidth="22284" windowHeight="13176" activeTab="1" xr2:uid="{4674B697-6712-40E8-91E9-1E2E11D100A7}"/>
  </bookViews>
  <sheets>
    <sheet name="Khoi10" sheetId="3" r:id="rId1"/>
    <sheet name="Khoi11" sheetId="4" r:id="rId2"/>
    <sheet name="Khoi12" sheetId="5" r:id="rId3"/>
  </sheets>
  <definedNames>
    <definedName name="_xlnm.Print_Area" localSheetId="0">Khoi10!$B$2:$Y$38</definedName>
    <definedName name="_xlnm.Print_Area" localSheetId="1">Khoi11!$B$2:$Y$38</definedName>
    <definedName name="_xlnm.Print_Area" localSheetId="2">Khoi12!$B$2:$Y$35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5" l="1"/>
  <c r="V17" i="5"/>
  <c r="V18" i="5"/>
  <c r="V19" i="5"/>
  <c r="V20" i="5"/>
  <c r="W14" i="4" l="1"/>
  <c r="W15" i="4"/>
  <c r="W16" i="4"/>
  <c r="W17" i="4"/>
  <c r="W11" i="3"/>
  <c r="W12" i="3"/>
  <c r="W13" i="3"/>
  <c r="W14" i="3"/>
  <c r="W15" i="3"/>
  <c r="W16" i="3"/>
  <c r="W17" i="3"/>
  <c r="W18" i="3"/>
  <c r="W19" i="3"/>
  <c r="W11" i="4"/>
  <c r="W12" i="4"/>
  <c r="W13" i="4"/>
  <c r="W18" i="4"/>
  <c r="W19" i="4"/>
  <c r="V11" i="5"/>
  <c r="V12" i="5"/>
  <c r="V13" i="5"/>
  <c r="V14" i="5"/>
  <c r="V15" i="5"/>
  <c r="V21" i="5"/>
  <c r="V22" i="5"/>
  <c r="V23" i="5"/>
  <c r="V24" i="5"/>
  <c r="V25" i="5"/>
  <c r="V26" i="5"/>
  <c r="V27" i="5"/>
  <c r="V28" i="5"/>
  <c r="V29" i="5"/>
  <c r="AD30" i="5"/>
  <c r="AC30" i="5"/>
  <c r="AB30" i="5"/>
  <c r="Z30" i="5"/>
  <c r="T30" i="5"/>
  <c r="R30" i="5"/>
  <c r="P30" i="5"/>
  <c r="N30" i="5"/>
  <c r="L30" i="5"/>
  <c r="J30" i="5"/>
  <c r="H30" i="5"/>
  <c r="F30" i="5"/>
  <c r="W29" i="5"/>
  <c r="W28" i="5"/>
  <c r="W27" i="5"/>
  <c r="W26" i="5"/>
  <c r="W12" i="5"/>
  <c r="W11" i="5"/>
  <c r="W10" i="5"/>
  <c r="V10" i="5"/>
  <c r="AF4" i="5"/>
  <c r="AD32" i="4"/>
  <c r="AC32" i="4"/>
  <c r="AB32" i="4"/>
  <c r="Z32" i="4"/>
  <c r="Y31" i="4" s="1"/>
  <c r="AA31" i="4" s="1"/>
  <c r="T32" i="4"/>
  <c r="R32" i="4"/>
  <c r="P32" i="4"/>
  <c r="N32" i="4"/>
  <c r="L32" i="4"/>
  <c r="J32" i="4"/>
  <c r="H32" i="4"/>
  <c r="F32" i="4"/>
  <c r="W31" i="4"/>
  <c r="V31" i="4"/>
  <c r="W30" i="4"/>
  <c r="V30" i="4"/>
  <c r="W29" i="4"/>
  <c r="V29" i="4"/>
  <c r="W28" i="4"/>
  <c r="V28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W20" i="4"/>
  <c r="V20" i="4"/>
  <c r="V19" i="4"/>
  <c r="V18" i="4"/>
  <c r="V17" i="4"/>
  <c r="V11" i="4"/>
  <c r="W10" i="4"/>
  <c r="V10" i="4"/>
  <c r="AF4" i="4"/>
  <c r="AD30" i="3"/>
  <c r="AC30" i="3"/>
  <c r="AB30" i="3"/>
  <c r="Z30" i="3"/>
  <c r="Y29" i="3" s="1"/>
  <c r="AA29" i="3" s="1"/>
  <c r="T30" i="3"/>
  <c r="R30" i="3"/>
  <c r="P30" i="3"/>
  <c r="N30" i="3"/>
  <c r="L30" i="3"/>
  <c r="J30" i="3"/>
  <c r="H30" i="3"/>
  <c r="F30" i="3"/>
  <c r="W29" i="3"/>
  <c r="V29" i="3"/>
  <c r="W28" i="3"/>
  <c r="V28" i="3"/>
  <c r="W27" i="3"/>
  <c r="V27" i="3"/>
  <c r="W26" i="3"/>
  <c r="V26" i="3"/>
  <c r="W25" i="3"/>
  <c r="V25" i="3"/>
  <c r="W24" i="3"/>
  <c r="V24" i="3"/>
  <c r="W23" i="3"/>
  <c r="V23" i="3"/>
  <c r="W22" i="3"/>
  <c r="V22" i="3"/>
  <c r="W21" i="3"/>
  <c r="V21" i="3"/>
  <c r="W20" i="3"/>
  <c r="V20" i="3"/>
  <c r="V19" i="3"/>
  <c r="V18" i="3"/>
  <c r="V17" i="3"/>
  <c r="V16" i="3"/>
  <c r="V15" i="3"/>
  <c r="V14" i="3"/>
  <c r="V13" i="3"/>
  <c r="V12" i="3"/>
  <c r="V11" i="3"/>
  <c r="W10" i="3"/>
  <c r="V10" i="3"/>
  <c r="AF4" i="3"/>
  <c r="Y24" i="4" l="1"/>
  <c r="AA24" i="4" s="1"/>
  <c r="Y21" i="4"/>
  <c r="AA21" i="4" s="1"/>
  <c r="Y10" i="4"/>
  <c r="AA10" i="4" s="1"/>
  <c r="Y22" i="4"/>
  <c r="AA22" i="4" s="1"/>
  <c r="Y25" i="4"/>
  <c r="AA25" i="4" s="1"/>
  <c r="Y28" i="4"/>
  <c r="AA28" i="4" s="1"/>
  <c r="V30" i="5"/>
  <c r="AG3" i="5" s="1"/>
  <c r="Y26" i="5"/>
  <c r="AA26" i="5" s="1"/>
  <c r="Y29" i="5"/>
  <c r="AA29" i="5" s="1"/>
  <c r="Y28" i="5"/>
  <c r="AA28" i="5" s="1"/>
  <c r="Y27" i="5"/>
  <c r="AA27" i="5" s="1"/>
  <c r="W30" i="5"/>
  <c r="AG4" i="5" s="1"/>
  <c r="Y11" i="4"/>
  <c r="AA11" i="4" s="1"/>
  <c r="Y18" i="4"/>
  <c r="AA18" i="4" s="1"/>
  <c r="Y20" i="4"/>
  <c r="AA20" i="4" s="1"/>
  <c r="Y30" i="4"/>
  <c r="AA30" i="4" s="1"/>
  <c r="Y17" i="4"/>
  <c r="AA17" i="4" s="1"/>
  <c r="Y26" i="4"/>
  <c r="AA26" i="4" s="1"/>
  <c r="Y29" i="4"/>
  <c r="AA29" i="4" s="1"/>
  <c r="Y19" i="4"/>
  <c r="AA19" i="4" s="1"/>
  <c r="Y27" i="4"/>
  <c r="AA27" i="4" s="1"/>
  <c r="W32" i="4"/>
  <c r="AG4" i="4" s="1"/>
  <c r="Y23" i="4"/>
  <c r="AA23" i="4" s="1"/>
  <c r="V32" i="4"/>
  <c r="Y15" i="3"/>
  <c r="AA15" i="3" s="1"/>
  <c r="Y23" i="3"/>
  <c r="AA23" i="3" s="1"/>
  <c r="Y14" i="3"/>
  <c r="AA14" i="3" s="1"/>
  <c r="Y22" i="3"/>
  <c r="AA22" i="3" s="1"/>
  <c r="Y11" i="3"/>
  <c r="AA11" i="3" s="1"/>
  <c r="Y19" i="3"/>
  <c r="AA19" i="3" s="1"/>
  <c r="Y27" i="3"/>
  <c r="AA27" i="3" s="1"/>
  <c r="Y10" i="3"/>
  <c r="AA10" i="3" s="1"/>
  <c r="Y18" i="3"/>
  <c r="AA18" i="3" s="1"/>
  <c r="Y26" i="3"/>
  <c r="AA26" i="3" s="1"/>
  <c r="V30" i="3"/>
  <c r="W30" i="3"/>
  <c r="AG4" i="3" s="1"/>
  <c r="Y12" i="3"/>
  <c r="AA12" i="3" s="1"/>
  <c r="Y16" i="3"/>
  <c r="AA16" i="3" s="1"/>
  <c r="Y20" i="3"/>
  <c r="AA20" i="3" s="1"/>
  <c r="Y24" i="3"/>
  <c r="AA24" i="3" s="1"/>
  <c r="Y28" i="3"/>
  <c r="AA28" i="3" s="1"/>
  <c r="Y13" i="3"/>
  <c r="AA13" i="3" s="1"/>
  <c r="Y17" i="3"/>
  <c r="AA17" i="3" s="1"/>
  <c r="Y21" i="3"/>
  <c r="AA21" i="3" s="1"/>
  <c r="Y25" i="3"/>
  <c r="AA25" i="3" s="1"/>
  <c r="AE2" i="5" l="1"/>
  <c r="O4" i="5" s="1"/>
  <c r="F32" i="5"/>
  <c r="R32" i="5"/>
  <c r="R31" i="5" s="1"/>
  <c r="N32" i="5"/>
  <c r="N31" i="5" s="1"/>
  <c r="J32" i="5"/>
  <c r="J31" i="5" s="1"/>
  <c r="Y30" i="5"/>
  <c r="AA30" i="5"/>
  <c r="AA32" i="4"/>
  <c r="Y32" i="4"/>
  <c r="AE2" i="4"/>
  <c r="AG3" i="4"/>
  <c r="AG3" i="3"/>
  <c r="AE2" i="3"/>
  <c r="AA30" i="3"/>
  <c r="Y30" i="3"/>
  <c r="O13" i="5" l="1"/>
  <c r="O17" i="5"/>
  <c r="O22" i="5"/>
  <c r="O26" i="5"/>
  <c r="O15" i="5"/>
  <c r="O24" i="5"/>
  <c r="O12" i="5"/>
  <c r="O21" i="5"/>
  <c r="O29" i="5"/>
  <c r="O14" i="5"/>
  <c r="O19" i="5"/>
  <c r="O23" i="5"/>
  <c r="O27" i="5"/>
  <c r="O11" i="5"/>
  <c r="O20" i="5"/>
  <c r="O28" i="5"/>
  <c r="O16" i="5"/>
  <c r="O25" i="5"/>
  <c r="G4" i="5"/>
  <c r="U4" i="5"/>
  <c r="U12" i="5" s="1"/>
  <c r="M4" i="5"/>
  <c r="M29" i="5" s="1"/>
  <c r="I4" i="5"/>
  <c r="I28" i="5" s="1"/>
  <c r="K4" i="5"/>
  <c r="K18" i="5" s="1"/>
  <c r="Q4" i="5"/>
  <c r="Q26" i="5" s="1"/>
  <c r="S4" i="5"/>
  <c r="O10" i="5"/>
  <c r="Y32" i="5"/>
  <c r="F31" i="5"/>
  <c r="Y31" i="5" s="1"/>
  <c r="N34" i="4"/>
  <c r="N33" i="4" s="1"/>
  <c r="J34" i="4"/>
  <c r="J33" i="4" s="1"/>
  <c r="F34" i="4"/>
  <c r="R34" i="4"/>
  <c r="R33" i="4" s="1"/>
  <c r="S4" i="4"/>
  <c r="K4" i="4"/>
  <c r="Q4" i="4"/>
  <c r="I4" i="4"/>
  <c r="O4" i="4"/>
  <c r="M4" i="4"/>
  <c r="G4" i="4"/>
  <c r="U4" i="4"/>
  <c r="O4" i="3"/>
  <c r="G4" i="3"/>
  <c r="U4" i="3"/>
  <c r="M4" i="3"/>
  <c r="S4" i="3"/>
  <c r="Q4" i="3"/>
  <c r="K4" i="3"/>
  <c r="I4" i="3"/>
  <c r="F32" i="3"/>
  <c r="R32" i="3"/>
  <c r="R31" i="3" s="1"/>
  <c r="N32" i="3"/>
  <c r="N31" i="3" s="1"/>
  <c r="J32" i="3"/>
  <c r="J31" i="3" s="1"/>
  <c r="U15" i="4" l="1"/>
  <c r="U19" i="4"/>
  <c r="U16" i="4"/>
  <c r="U17" i="4"/>
  <c r="U14" i="4"/>
  <c r="U18" i="4"/>
  <c r="I14" i="4"/>
  <c r="I18" i="4"/>
  <c r="I15" i="4"/>
  <c r="I19" i="4"/>
  <c r="I16" i="4"/>
  <c r="I20" i="4"/>
  <c r="I17" i="4"/>
  <c r="Q15" i="4"/>
  <c r="Q19" i="4"/>
  <c r="Q16" i="4"/>
  <c r="Q20" i="4"/>
  <c r="Q17" i="4"/>
  <c r="Q21" i="4"/>
  <c r="Q14" i="4"/>
  <c r="Q18" i="4"/>
  <c r="M15" i="4"/>
  <c r="M19" i="4"/>
  <c r="M16" i="4"/>
  <c r="M20" i="4"/>
  <c r="M17" i="4"/>
  <c r="M21" i="4"/>
  <c r="M14" i="4"/>
  <c r="M18" i="4"/>
  <c r="K13" i="5"/>
  <c r="K17" i="5"/>
  <c r="K22" i="5"/>
  <c r="K26" i="5"/>
  <c r="K11" i="5"/>
  <c r="K15" i="5"/>
  <c r="K24" i="5"/>
  <c r="K28" i="5"/>
  <c r="K16" i="5"/>
  <c r="K25" i="5"/>
  <c r="K14" i="5"/>
  <c r="K19" i="5"/>
  <c r="K23" i="5"/>
  <c r="K27" i="5"/>
  <c r="K20" i="5"/>
  <c r="K12" i="5"/>
  <c r="K21" i="5"/>
  <c r="K29" i="5"/>
  <c r="G11" i="5"/>
  <c r="G15" i="5"/>
  <c r="G20" i="5"/>
  <c r="G24" i="5"/>
  <c r="G28" i="5"/>
  <c r="G13" i="5"/>
  <c r="G17" i="5"/>
  <c r="G22" i="5"/>
  <c r="G26" i="5"/>
  <c r="G19" i="5"/>
  <c r="G27" i="5"/>
  <c r="G12" i="5"/>
  <c r="G16" i="5"/>
  <c r="G21" i="5"/>
  <c r="G25" i="5"/>
  <c r="G29" i="5"/>
  <c r="G14" i="5"/>
  <c r="G23" i="5"/>
  <c r="S11" i="5"/>
  <c r="S15" i="5"/>
  <c r="S20" i="5"/>
  <c r="S24" i="5"/>
  <c r="S28" i="5"/>
  <c r="S17" i="5"/>
  <c r="S26" i="5"/>
  <c r="S14" i="5"/>
  <c r="S23" i="5"/>
  <c r="S12" i="5"/>
  <c r="S16" i="5"/>
  <c r="S21" i="5"/>
  <c r="S25" i="5"/>
  <c r="S29" i="5"/>
  <c r="S13" i="5"/>
  <c r="S22" i="5"/>
  <c r="S19" i="5"/>
  <c r="S27" i="5"/>
  <c r="U12" i="3"/>
  <c r="U16" i="3"/>
  <c r="U13" i="3"/>
  <c r="U17" i="3"/>
  <c r="U14" i="3"/>
  <c r="U18" i="3"/>
  <c r="U11" i="3"/>
  <c r="U15" i="3"/>
  <c r="U19" i="3"/>
  <c r="I11" i="3"/>
  <c r="I15" i="3"/>
  <c r="I19" i="3"/>
  <c r="I12" i="3"/>
  <c r="I16" i="3"/>
  <c r="I13" i="3"/>
  <c r="I17" i="3"/>
  <c r="I14" i="3"/>
  <c r="I18" i="3"/>
  <c r="M14" i="3"/>
  <c r="M18" i="3"/>
  <c r="M11" i="3"/>
  <c r="M15" i="3"/>
  <c r="M19" i="3"/>
  <c r="M12" i="3"/>
  <c r="M16" i="3"/>
  <c r="M13" i="3"/>
  <c r="M17" i="3"/>
  <c r="Q13" i="3"/>
  <c r="Q17" i="3"/>
  <c r="Q14" i="3"/>
  <c r="Q18" i="3"/>
  <c r="Q11" i="3"/>
  <c r="Q15" i="3"/>
  <c r="Q19" i="3"/>
  <c r="Q12" i="3"/>
  <c r="Q16" i="3"/>
  <c r="I11" i="4"/>
  <c r="I12" i="4"/>
  <c r="I13" i="4"/>
  <c r="U11" i="4"/>
  <c r="U13" i="4"/>
  <c r="U12" i="4"/>
  <c r="Q13" i="4"/>
  <c r="Q12" i="4"/>
  <c r="Q11" i="4"/>
  <c r="M12" i="4"/>
  <c r="M13" i="4"/>
  <c r="M11" i="4"/>
  <c r="S10" i="5"/>
  <c r="U28" i="5"/>
  <c r="U10" i="5"/>
  <c r="M26" i="5"/>
  <c r="U11" i="5"/>
  <c r="U29" i="5"/>
  <c r="G10" i="5"/>
  <c r="U26" i="5"/>
  <c r="U27" i="5"/>
  <c r="M12" i="5"/>
  <c r="I29" i="5"/>
  <c r="M27" i="5"/>
  <c r="I26" i="5"/>
  <c r="I11" i="5"/>
  <c r="M10" i="5"/>
  <c r="M28" i="5"/>
  <c r="I27" i="5"/>
  <c r="I12" i="5"/>
  <c r="M11" i="5"/>
  <c r="K10" i="5"/>
  <c r="I10" i="5"/>
  <c r="Q10" i="5"/>
  <c r="Q27" i="5"/>
  <c r="Q29" i="5"/>
  <c r="Q12" i="5"/>
  <c r="Q28" i="5"/>
  <c r="Q11" i="5"/>
  <c r="O30" i="5"/>
  <c r="M29" i="4"/>
  <c r="M25" i="4"/>
  <c r="M27" i="4"/>
  <c r="M28" i="4"/>
  <c r="M24" i="4"/>
  <c r="M10" i="4"/>
  <c r="M31" i="4"/>
  <c r="M23" i="4"/>
  <c r="M22" i="4"/>
  <c r="M26" i="4"/>
  <c r="M30" i="4"/>
  <c r="K30" i="4"/>
  <c r="K26" i="4"/>
  <c r="K22" i="4"/>
  <c r="K11" i="4"/>
  <c r="K28" i="4"/>
  <c r="K20" i="4"/>
  <c r="K29" i="4"/>
  <c r="K25" i="4"/>
  <c r="K21" i="4"/>
  <c r="K18" i="4"/>
  <c r="K24" i="4"/>
  <c r="K27" i="4"/>
  <c r="K10" i="4"/>
  <c r="K31" i="4"/>
  <c r="K19" i="4"/>
  <c r="K23" i="4"/>
  <c r="K17" i="4"/>
  <c r="O28" i="4"/>
  <c r="O24" i="4"/>
  <c r="O20" i="4"/>
  <c r="O17" i="4"/>
  <c r="O10" i="4"/>
  <c r="O22" i="4"/>
  <c r="O31" i="4"/>
  <c r="O27" i="4"/>
  <c r="O23" i="4"/>
  <c r="O19" i="4"/>
  <c r="O30" i="4"/>
  <c r="O26" i="4"/>
  <c r="O18" i="4"/>
  <c r="O21" i="4"/>
  <c r="O25" i="4"/>
  <c r="O11" i="4"/>
  <c r="O29" i="4"/>
  <c r="S30" i="4"/>
  <c r="S26" i="4"/>
  <c r="S22" i="4"/>
  <c r="S11" i="4"/>
  <c r="S28" i="4"/>
  <c r="S20" i="4"/>
  <c r="S29" i="4"/>
  <c r="S25" i="4"/>
  <c r="S21" i="4"/>
  <c r="S18" i="4"/>
  <c r="S24" i="4"/>
  <c r="S17" i="4"/>
  <c r="S31" i="4"/>
  <c r="S19" i="4"/>
  <c r="S23" i="4"/>
  <c r="S10" i="4"/>
  <c r="S27" i="4"/>
  <c r="U29" i="4"/>
  <c r="U25" i="4"/>
  <c r="U21" i="4"/>
  <c r="U31" i="4"/>
  <c r="U28" i="4"/>
  <c r="U24" i="4"/>
  <c r="U20" i="4"/>
  <c r="U10" i="4"/>
  <c r="U27" i="4"/>
  <c r="U23" i="4"/>
  <c r="U26" i="4"/>
  <c r="U30" i="4"/>
  <c r="U22" i="4"/>
  <c r="I31" i="4"/>
  <c r="I27" i="4"/>
  <c r="I23" i="4"/>
  <c r="I29" i="4"/>
  <c r="I21" i="4"/>
  <c r="I30" i="4"/>
  <c r="I26" i="4"/>
  <c r="I22" i="4"/>
  <c r="I25" i="4"/>
  <c r="I24" i="4"/>
  <c r="I10" i="4"/>
  <c r="I28" i="4"/>
  <c r="G28" i="4"/>
  <c r="G24" i="4"/>
  <c r="G20" i="4"/>
  <c r="G17" i="4"/>
  <c r="G10" i="4"/>
  <c r="G22" i="4"/>
  <c r="G31" i="4"/>
  <c r="G27" i="4"/>
  <c r="G23" i="4"/>
  <c r="G19" i="4"/>
  <c r="G30" i="4"/>
  <c r="G26" i="4"/>
  <c r="G29" i="4"/>
  <c r="G11" i="4"/>
  <c r="G18" i="4"/>
  <c r="G21" i="4"/>
  <c r="G25" i="4"/>
  <c r="Q31" i="4"/>
  <c r="Q27" i="4"/>
  <c r="Q23" i="4"/>
  <c r="Q29" i="4"/>
  <c r="Q25" i="4"/>
  <c r="Q30" i="4"/>
  <c r="Q26" i="4"/>
  <c r="Q22" i="4"/>
  <c r="Q24" i="4"/>
  <c r="Q28" i="4"/>
  <c r="Q10" i="4"/>
  <c r="Y34" i="4"/>
  <c r="F33" i="4"/>
  <c r="Y33" i="4" s="1"/>
  <c r="Y32" i="3"/>
  <c r="F31" i="3"/>
  <c r="Y31" i="3" s="1"/>
  <c r="S26" i="3"/>
  <c r="S22" i="3"/>
  <c r="S18" i="3"/>
  <c r="S14" i="3"/>
  <c r="S10" i="3"/>
  <c r="S29" i="3"/>
  <c r="S25" i="3"/>
  <c r="S21" i="3"/>
  <c r="S17" i="3"/>
  <c r="S13" i="3"/>
  <c r="S28" i="3"/>
  <c r="S24" i="3"/>
  <c r="S27" i="3"/>
  <c r="S16" i="3"/>
  <c r="S23" i="3"/>
  <c r="S15" i="3"/>
  <c r="S20" i="3"/>
  <c r="S12" i="3"/>
  <c r="S19" i="3"/>
  <c r="S11" i="3"/>
  <c r="O28" i="3"/>
  <c r="O24" i="3"/>
  <c r="O20" i="3"/>
  <c r="O16" i="3"/>
  <c r="O12" i="3"/>
  <c r="O27" i="3"/>
  <c r="O23" i="3"/>
  <c r="O19" i="3"/>
  <c r="O15" i="3"/>
  <c r="O11" i="3"/>
  <c r="O26" i="3"/>
  <c r="O21" i="3"/>
  <c r="O13" i="3"/>
  <c r="O22" i="3"/>
  <c r="O14" i="3"/>
  <c r="O29" i="3"/>
  <c r="O25" i="3"/>
  <c r="O17" i="3"/>
  <c r="O18" i="3"/>
  <c r="O10" i="3"/>
  <c r="I27" i="3"/>
  <c r="I23" i="3"/>
  <c r="I26" i="3"/>
  <c r="I22" i="3"/>
  <c r="I10" i="3"/>
  <c r="I29" i="3"/>
  <c r="I25" i="3"/>
  <c r="I21" i="3"/>
  <c r="I20" i="3"/>
  <c r="I28" i="3"/>
  <c r="I24" i="3"/>
  <c r="M29" i="3"/>
  <c r="M25" i="3"/>
  <c r="M21" i="3"/>
  <c r="M28" i="3"/>
  <c r="M24" i="3"/>
  <c r="M20" i="3"/>
  <c r="M27" i="3"/>
  <c r="M10" i="3"/>
  <c r="M26" i="3"/>
  <c r="M23" i="3"/>
  <c r="M22" i="3"/>
  <c r="K26" i="3"/>
  <c r="K22" i="3"/>
  <c r="K18" i="3"/>
  <c r="K14" i="3"/>
  <c r="K10" i="3"/>
  <c r="K29" i="3"/>
  <c r="K25" i="3"/>
  <c r="K21" i="3"/>
  <c r="K17" i="3"/>
  <c r="K13" i="3"/>
  <c r="K28" i="3"/>
  <c r="K24" i="3"/>
  <c r="K20" i="3"/>
  <c r="K12" i="3"/>
  <c r="K27" i="3"/>
  <c r="K19" i="3"/>
  <c r="K11" i="3"/>
  <c r="K16" i="3"/>
  <c r="K23" i="3"/>
  <c r="K15" i="3"/>
  <c r="U29" i="3"/>
  <c r="U25" i="3"/>
  <c r="U21" i="3"/>
  <c r="U28" i="3"/>
  <c r="U24" i="3"/>
  <c r="U20" i="3"/>
  <c r="U27" i="3"/>
  <c r="U23" i="3"/>
  <c r="U22" i="3"/>
  <c r="U26" i="3"/>
  <c r="U10" i="3"/>
  <c r="Q27" i="3"/>
  <c r="Q23" i="3"/>
  <c r="Q26" i="3"/>
  <c r="Q22" i="3"/>
  <c r="Q10" i="3"/>
  <c r="Q29" i="3"/>
  <c r="Q25" i="3"/>
  <c r="Q28" i="3"/>
  <c r="Q24" i="3"/>
  <c r="Q21" i="3"/>
  <c r="Q20" i="3"/>
  <c r="G28" i="3"/>
  <c r="G24" i="3"/>
  <c r="G20" i="3"/>
  <c r="G16" i="3"/>
  <c r="G12" i="3"/>
  <c r="G27" i="3"/>
  <c r="G23" i="3"/>
  <c r="G19" i="3"/>
  <c r="G15" i="3"/>
  <c r="G11" i="3"/>
  <c r="G26" i="3"/>
  <c r="G17" i="3"/>
  <c r="G18" i="3"/>
  <c r="G10" i="3"/>
  <c r="G21" i="3"/>
  <c r="G13" i="3"/>
  <c r="G29" i="3"/>
  <c r="G25" i="3"/>
  <c r="G22" i="3"/>
  <c r="G14" i="3"/>
  <c r="G30" i="5" l="1"/>
  <c r="U30" i="5"/>
  <c r="X26" i="5"/>
  <c r="K30" i="5"/>
  <c r="X29" i="5"/>
  <c r="X27" i="5"/>
  <c r="M30" i="5"/>
  <c r="I30" i="5"/>
  <c r="Q30" i="5"/>
  <c r="X28" i="5"/>
  <c r="S30" i="5"/>
  <c r="X21" i="4"/>
  <c r="X29" i="4"/>
  <c r="X19" i="4"/>
  <c r="S32" i="4"/>
  <c r="X30" i="4"/>
  <c r="X20" i="4"/>
  <c r="U32" i="4"/>
  <c r="X18" i="4"/>
  <c r="X26" i="4"/>
  <c r="X23" i="4"/>
  <c r="X22" i="4"/>
  <c r="X24" i="4"/>
  <c r="I32" i="4"/>
  <c r="X27" i="4"/>
  <c r="G32" i="4"/>
  <c r="X10" i="4"/>
  <c r="X28" i="4"/>
  <c r="O32" i="4"/>
  <c r="Q32" i="4"/>
  <c r="X25" i="4"/>
  <c r="X11" i="4"/>
  <c r="X31" i="4"/>
  <c r="X17" i="4"/>
  <c r="K32" i="4"/>
  <c r="M32" i="4"/>
  <c r="X29" i="3"/>
  <c r="X18" i="3"/>
  <c r="X15" i="3"/>
  <c r="X12" i="3"/>
  <c r="X28" i="3"/>
  <c r="X17" i="3"/>
  <c r="X16" i="3"/>
  <c r="O30" i="3"/>
  <c r="X25" i="3"/>
  <c r="X10" i="3"/>
  <c r="G30" i="3"/>
  <c r="X11" i="3"/>
  <c r="X27" i="3"/>
  <c r="X24" i="3"/>
  <c r="Q30" i="3"/>
  <c r="I30" i="3"/>
  <c r="K30" i="3"/>
  <c r="S30" i="3"/>
  <c r="X14" i="3"/>
  <c r="X13" i="3"/>
  <c r="X19" i="3"/>
  <c r="U30" i="3"/>
  <c r="X22" i="3"/>
  <c r="X21" i="3"/>
  <c r="X26" i="3"/>
  <c r="X23" i="3"/>
  <c r="X20" i="3"/>
  <c r="M30" i="3"/>
  <c r="X30" i="5" l="1"/>
  <c r="X32" i="4"/>
  <c r="X30" i="3"/>
</calcChain>
</file>

<file path=xl/sharedStrings.xml><?xml version="1.0" encoding="utf-8"?>
<sst xmlns="http://schemas.openxmlformats.org/spreadsheetml/2006/main" count="219" uniqueCount="111">
  <si>
    <t xml:space="preserve">MÔN  TOÁN LỚP 12, THỜI GIAN </t>
  </si>
  <si>
    <t>PHÚT</t>
  </si>
  <si>
    <t>điểm TN</t>
  </si>
  <si>
    <t>điểm TL</t>
  </si>
  <si>
    <t>tỉ lệ thời gian</t>
  </si>
  <si>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</si>
  <si>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</si>
  <si>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</si>
  <si>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</si>
  <si>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</si>
  <si>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</si>
  <si>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</si>
  <si>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</si>
  <si>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</si>
  <si>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</si>
  <si>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</si>
  <si>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</si>
  <si>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>NHẬN BIÊT</t>
  </si>
  <si>
    <t>THÔNG HIỂU</t>
  </si>
  <si>
    <t>VẬN DỤNG</t>
  </si>
  <si>
    <t>TN</t>
  </si>
  <si>
    <t>Thời gian</t>
  </si>
  <si>
    <t xml:space="preserve"> TL</t>
  </si>
  <si>
    <t>TL</t>
  </si>
  <si>
    <t xml:space="preserve">Tổng </t>
  </si>
  <si>
    <t xml:space="preserve">Tỉ lệ </t>
  </si>
  <si>
    <t>Tổng điểm</t>
  </si>
  <si>
    <t xml:space="preserve">MÔN  TOÁN LỚP 11, THỜI GIAN </t>
  </si>
  <si>
    <t xml:space="preserve">MÔN  TOÁN LỚP 10, THỜI GIAN </t>
  </si>
  <si>
    <t xml:space="preserve">TỌA ĐỘ TRONG MẶT PHẲNG </t>
  </si>
  <si>
    <t>GIỚI HẠN</t>
  </si>
  <si>
    <t>Nguyên hàm</t>
  </si>
  <si>
    <t>Ghi chú</t>
  </si>
  <si>
    <t>Định nghĩa và tính chất</t>
  </si>
  <si>
    <t>Ứng dụng TP tính diện tích</t>
  </si>
  <si>
    <t>Phương trình mặt cầu</t>
  </si>
  <si>
    <t>Phương trình mặt phẳng</t>
  </si>
  <si>
    <t>Phương trình đường thẳng</t>
  </si>
  <si>
    <t>Góc</t>
  </si>
  <si>
    <t>Khoảng cách</t>
  </si>
  <si>
    <t>Số phức</t>
  </si>
  <si>
    <t>Nguyên Hàm - Tích Phân</t>
  </si>
  <si>
    <t>Giải tích trong không gian</t>
  </si>
  <si>
    <t>Ứng dụng TP tính thể tích</t>
  </si>
  <si>
    <t>Phương trình hệ số thực</t>
  </si>
  <si>
    <t>MA TRẬN ĐỀ KIỂM TRA CUỐI KỲ - HK 2</t>
  </si>
  <si>
    <t>VDC</t>
  </si>
  <si>
    <t/>
  </si>
  <si>
    <t>Tích phân phân thức</t>
  </si>
  <si>
    <t>Tích phân lượng giác</t>
  </si>
  <si>
    <t>Tích phân đổi biến</t>
  </si>
  <si>
    <t>Tích phân từng phần</t>
  </si>
  <si>
    <t>Toán về module</t>
  </si>
  <si>
    <t>Phép tính</t>
  </si>
  <si>
    <t xml:space="preserve">Tìm số phức </t>
  </si>
  <si>
    <t>Điểm - vector</t>
  </si>
  <si>
    <t>Tổng hợp</t>
  </si>
  <si>
    <t>Giới hạn một bên</t>
  </si>
  <si>
    <t>Viết phương trình tiếp tuyến</t>
  </si>
  <si>
    <t>Giới hạn khi x dần tới vô cực</t>
  </si>
  <si>
    <t>Giới hạn khi x dần tới a</t>
  </si>
  <si>
    <t>MA TRẬN ĐỀ KIỂM TRA CUỐI HỌC KỲ - HK 2</t>
  </si>
  <si>
    <t>Chứng minh đường vuông góc mp</t>
  </si>
  <si>
    <t>Bất phương trình chứa căn</t>
  </si>
  <si>
    <t>Bất phương trình chứa trị tuyệt đối</t>
  </si>
  <si>
    <t>Tính giá trị lượng giác</t>
  </si>
  <si>
    <t>Chứng minh đẳng thức lượng giác</t>
  </si>
  <si>
    <t>LƯỢNG GIÁC</t>
  </si>
  <si>
    <t xml:space="preserve">BẤT PHƯƠNG TRÌNH </t>
  </si>
  <si>
    <t>Khoảng cách từ điểm đến mp(P)</t>
  </si>
  <si>
    <t>(P) không là mp đáy</t>
  </si>
  <si>
    <t>cơ bản</t>
  </si>
  <si>
    <t>Tìm hình chiếu của điểm trên đường thẳng</t>
  </si>
  <si>
    <t>GHI CHÚ</t>
  </si>
  <si>
    <t>thời gian/
 câu trắc nghiệm/tự luận</t>
  </si>
  <si>
    <t>thời gian/
câu trắc nghiệm/tự luận</t>
  </si>
  <si>
    <t>HÌNH KHÔNG GIAN</t>
  </si>
  <si>
    <t xml:space="preserve">Ghi chú: </t>
  </si>
  <si>
    <t>Biểu diễn số phức</t>
  </si>
  <si>
    <t>Ghi chú:</t>
  </si>
  <si>
    <t>* Hình: Bỏ vị trí tương đối</t>
  </si>
  <si>
    <t xml:space="preserve">đường thẳng, đường tròn </t>
  </si>
  <si>
    <t xml:space="preserve">VDC: dựa vào vị trí của đường thẳng và đường tròn </t>
  </si>
  <si>
    <t>cho giá trị lượng giác a, tính giá trị lượng giác của 2a</t>
  </si>
  <si>
    <t>đường thẳng qua 2 điểm hoặc 1 điểm và song song, vuông góc</t>
  </si>
  <si>
    <t>tường minh</t>
  </si>
  <si>
    <t>Toán tam giác</t>
  </si>
  <si>
    <t>Bỏ đường phân giác</t>
  </si>
  <si>
    <r>
      <t>Dạng</t>
    </r>
    <r>
      <rPr>
        <sz val="12"/>
        <color theme="1"/>
        <rFont val="Symbol"/>
        <family val="1"/>
        <charset val="2"/>
      </rPr>
      <t xml:space="preserve"> ¥ / ¥</t>
    </r>
    <r>
      <rPr>
        <sz val="12"/>
        <color theme="1"/>
        <rFont val="Calibri Light"/>
        <family val="1"/>
        <charset val="163"/>
        <scheme val="major"/>
      </rPr>
      <t xml:space="preserve"> (đa thức)</t>
    </r>
  </si>
  <si>
    <t>Dạng 0/0 : nhân liên hiệp bậc 2 một lần</t>
  </si>
  <si>
    <t>Dạng 1/0 : không biến đổi</t>
  </si>
  <si>
    <t>giới hạn không có dạng vô định</t>
  </si>
  <si>
    <t>Tính đạo hàm</t>
  </si>
  <si>
    <t>hàm hợp 1 lần hoặc dạng u.v, u/v</t>
  </si>
  <si>
    <t>Dạng mới</t>
  </si>
  <si>
    <t>đường thẳng qua đỉnh hình chóp và 1 điểm trên cạnh đáy</t>
  </si>
  <si>
    <t>Góc giữa đường thẳng và mặt phẳng đáy</t>
  </si>
  <si>
    <t>Toán tiếp tuyến</t>
  </si>
  <si>
    <t>Tại M, song song hoặc vuông góc</t>
  </si>
  <si>
    <t xml:space="preserve">Tìm m để hàm số liên tục tại x = a </t>
  </si>
  <si>
    <t>f(x) ≥ 0, f(x) ≤ 0 với mọi x thuộc R
Δ là biểu thức bậc 2</t>
  </si>
  <si>
    <t>Phương trình đường tròn</t>
  </si>
  <si>
    <t xml:space="preserve">qua 3 điểm; biết tâm và tiếp xúc; </t>
  </si>
  <si>
    <t>biến đổi không quá 3 bước.</t>
  </si>
  <si>
    <t>- Lượng giác: Bỏ công thức tích thành tổng, góc liên kết</t>
  </si>
  <si>
    <t>Dạng √A ≤ B, √A ≥ B</t>
  </si>
  <si>
    <t xml:space="preserve">Dạng: |A| ≤ B, |A| ≥ B </t>
  </si>
  <si>
    <t>Bất phương trình tích</t>
  </si>
  <si>
    <t>Tam thức không đổi dấu (a chứa m)</t>
  </si>
  <si>
    <t xml:space="preserve">Viết phương trình tổng quát đường thẳng </t>
  </si>
  <si>
    <t>- Được dùng công thức tính đạo hàm hàm hữu tỉ (bậc 2 / bậc 2)
- Hình chóp đáy là hình vuông, hình chữ nhật, hình thang vuông có cạnh bên là đường cao hoặc hình chóp đều
- Chứng minh hệ thức có y''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</si>
</sst>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0.00_ ;\-0.00\ "/>
    <numFmt numFmtId="166" formatCode="##;"/>
    <numFmt numFmtId="167" formatCode="##.##%;\-##.##%;"/>
    <numFmt numFmtId="168" formatCode="##&quot; tiết&quot;;"/>
    <numFmt numFmtId="169" formatCode="#0.##;\-##.##;"/>
    <numFmt numFmtId="170" formatCode="@&quot; tiết&quot;"/>
    <numFmt numFmtId="171" formatCode="##.0%;\-##.##%;"/>
  </numFmts>
  <fonts count="21" x14ac:knownFonts="1">
    <font>
      <sz val="11"/>
      <color theme="1"/>
      <name val="Calibri"/>
      <family val="2"/>
      <charset val="163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  <charset val="163"/>
    </font>
    <font>
      <sz val="12"/>
      <color rgb="FFC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color theme="1"/>
      <name val="Times New Roman"/>
      <family val="1"/>
      <charset val="163"/>
    </font>
    <font>
      <sz val="12"/>
      <color rgb="FFFF0000"/>
      <name val="Times New Roman"/>
      <family val="1"/>
    </font>
    <font>
      <sz val="8"/>
      <name val="Calibri"/>
      <family val="2"/>
      <charset val="163"/>
      <scheme val="minor"/>
    </font>
    <font>
      <sz val="12"/>
      <color theme="1"/>
      <name val="Times New Roman"/>
      <family val="1"/>
      <charset val="163"/>
    </font>
    <font>
      <sz val="12"/>
      <color theme="1"/>
      <name val="Symbol"/>
      <family val="1"/>
      <charset val="2"/>
    </font>
    <font>
      <sz val="12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Calibri Light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/>
    <xf numFmtId="2" fontId="5" fillId="0" borderId="0" xfId="1" applyNumberFormat="1" applyFont="1"/>
    <xf numFmtId="0" fontId="1" fillId="0" borderId="0" xfId="1"/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165" fontId="9" fillId="0" borderId="1" xfId="2" applyNumberFormat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166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167" fontId="2" fillId="0" borderId="2" xfId="3" applyNumberFormat="1" applyFont="1" applyBorder="1" applyAlignment="1">
      <alignment horizontal="center" vertical="center"/>
    </xf>
    <xf numFmtId="168" fontId="2" fillId="0" borderId="2" xfId="3" applyNumberFormat="1" applyFont="1" applyBorder="1" applyAlignment="1">
      <alignment horizontal="center" vertical="center"/>
    </xf>
    <xf numFmtId="169" fontId="2" fillId="0" borderId="1" xfId="2" applyNumberFormat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11" fillId="5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9" fontId="3" fillId="5" borderId="1" xfId="3" applyFont="1" applyFill="1" applyBorder="1" applyAlignment="1">
      <alignment horizontal="center" vertical="center"/>
    </xf>
    <xf numFmtId="168" fontId="13" fillId="5" borderId="2" xfId="3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9" fontId="2" fillId="5" borderId="1" xfId="1" applyNumberFormat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1" fontId="2" fillId="5" borderId="1" xfId="1" applyNumberFormat="1" applyFont="1" applyFill="1" applyBorder="1" applyAlignment="1">
      <alignment horizontal="center" vertical="center"/>
    </xf>
    <xf numFmtId="170" fontId="2" fillId="0" borderId="0" xfId="1" applyNumberFormat="1" applyFont="1"/>
    <xf numFmtId="0" fontId="7" fillId="0" borderId="1" xfId="1" applyFont="1" applyBorder="1" applyAlignment="1">
      <alignment vertical="center" wrapText="1"/>
    </xf>
    <xf numFmtId="0" fontId="3" fillId="0" borderId="0" xfId="1" applyFont="1" applyAlignment="1">
      <alignment horizontal="left" vertical="center"/>
    </xf>
    <xf numFmtId="0" fontId="2" fillId="0" borderId="1" xfId="1" applyFont="1" applyBorder="1" applyAlignment="1">
      <alignment vertical="center"/>
    </xf>
    <xf numFmtId="171" fontId="2" fillId="0" borderId="2" xfId="3" applyNumberFormat="1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top" wrapText="1"/>
    </xf>
    <xf numFmtId="0" fontId="18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19" fillId="0" borderId="0" xfId="1" applyFont="1" applyAlignment="1">
      <alignment horizontal="right" vertical="center"/>
    </xf>
    <xf numFmtId="0" fontId="16" fillId="0" borderId="1" xfId="0" applyFont="1" applyBorder="1" applyAlignment="1">
      <alignment wrapText="1"/>
    </xf>
    <xf numFmtId="166" fontId="2" fillId="0" borderId="0" xfId="1" applyNumberFormat="1" applyFont="1" applyAlignment="1">
      <alignment vertical="top"/>
    </xf>
    <xf numFmtId="0" fontId="2" fillId="0" borderId="0" xfId="1" applyFont="1" applyAlignment="1">
      <alignment vertical="top"/>
    </xf>
    <xf numFmtId="0" fontId="18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center" vertical="center"/>
    </xf>
    <xf numFmtId="9" fontId="2" fillId="5" borderId="5" xfId="1" applyNumberFormat="1" applyFont="1" applyFill="1" applyBorder="1" applyAlignment="1">
      <alignment horizontal="center" vertical="center"/>
    </xf>
    <xf numFmtId="9" fontId="2" fillId="5" borderId="7" xfId="1" applyNumberFormat="1" applyFont="1" applyFill="1" applyBorder="1" applyAlignment="1">
      <alignment horizontal="center" vertical="center"/>
    </xf>
    <xf numFmtId="9" fontId="2" fillId="5" borderId="6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1" fillId="5" borderId="6" xfId="1" applyFont="1" applyFill="1" applyBorder="1" applyAlignment="1">
      <alignment horizontal="center" vertical="center"/>
    </xf>
    <xf numFmtId="0" fontId="2" fillId="0" borderId="0" xfId="1" quotePrefix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6" fillId="4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9" fontId="2" fillId="5" borderId="1" xfId="1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0" xfId="1" quotePrefix="1" applyFont="1" applyAlignment="1">
      <alignment horizontal="left" vertical="top" wrapText="1"/>
    </xf>
    <xf numFmtId="166" fontId="2" fillId="0" borderId="0" xfId="1" applyNumberFormat="1" applyFont="1" applyAlignment="1">
      <alignment horizontal="left" vertical="top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0" xfId="1" quotePrefix="1" applyFont="1" applyAlignment="1">
      <alignment vertical="top"/>
    </xf>
  </cellXfs>
  <cellStyles count="4">
    <cellStyle name="Bình thường" xfId="0" builtinId="0"/>
    <cellStyle name="Bình thường 2" xfId="1" xr:uid="{1D37AD6A-4B0B-4BF1-AA26-FC8F4390C794}"/>
    <cellStyle name="Dấu phẩy [0] 2" xfId="2" xr:uid="{57BD753F-E46B-4CB6-AB6B-F0D53F0AE5F4}"/>
    <cellStyle name="Phần trăm 2" xfId="3" xr:uid="{04DDCC00-AB9A-432C-9E23-22B98B4B6E76}"/>
  </cellStyles>
  <dxfs count="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1DCA2-A0BC-447B-8901-A40CB343F8E9}">
  <sheetPr>
    <tabColor rgb="FF00B050"/>
    <pageSetUpPr fitToPage="1"/>
  </sheetPr>
  <dimension ref="B2:AG38"/>
  <sheetViews>
    <sheetView showGridLines="0" view="pageBreakPreview" zoomScaleNormal="100" zoomScaleSheetLayoutView="100" workbookViewId="0">
      <selection activeCell="D17" sqref="D17"/>
    </sheetView>
  </sheetViews>
  <sheetFormatPr defaultColWidth="4.33203125" defaultRowHeight="15.6" x14ac:dyDescent="0.3"/>
  <cols>
    <col min="1" max="1" width="4.33203125" style="1"/>
    <col min="2" max="2" width="4.6640625" style="1" bestFit="1" customWidth="1"/>
    <col min="3" max="3" width="29.44140625" style="1" bestFit="1" customWidth="1"/>
    <col min="4" max="4" width="38.77734375" style="1" customWidth="1"/>
    <col min="5" max="5" width="32.88671875" style="1" customWidth="1"/>
    <col min="6" max="6" width="3.77734375" style="1" hidden="1" customWidth="1"/>
    <col min="7" max="7" width="9.44140625" style="1" hidden="1" customWidth="1"/>
    <col min="8" max="8" width="4.21875" style="1" bestFit="1" customWidth="1"/>
    <col min="9" max="9" width="9.44140625" style="1" bestFit="1" customWidth="1"/>
    <col min="10" max="10" width="3.77734375" style="1" hidden="1" customWidth="1"/>
    <col min="11" max="11" width="9.44140625" style="1" hidden="1" customWidth="1"/>
    <col min="12" max="12" width="4.21875" style="1" bestFit="1" customWidth="1"/>
    <col min="13" max="13" width="9.44140625" style="1" bestFit="1" customWidth="1"/>
    <col min="14" max="14" width="3.77734375" style="1" hidden="1" customWidth="1"/>
    <col min="15" max="15" width="9.44140625" style="1" hidden="1" customWidth="1"/>
    <col min="16" max="16" width="4.21875" style="1" bestFit="1" customWidth="1"/>
    <col min="17" max="17" width="9.44140625" style="1" bestFit="1" customWidth="1"/>
    <col min="18" max="18" width="3.77734375" style="1" hidden="1" customWidth="1"/>
    <col min="19" max="19" width="9.44140625" style="1" hidden="1" customWidth="1"/>
    <col min="20" max="20" width="4.21875" style="1" bestFit="1" customWidth="1"/>
    <col min="21" max="21" width="9.44140625" style="1" bestFit="1" customWidth="1"/>
    <col min="22" max="22" width="3.77734375" style="1" hidden="1" customWidth="1"/>
    <col min="23" max="23" width="6.77734375" style="1" customWidth="1"/>
    <col min="24" max="24" width="14.109375" style="1" hidden="1" customWidth="1"/>
    <col min="25" max="25" width="7.33203125" style="1" hidden="1" customWidth="1"/>
    <col min="26" max="26" width="19.44140625" style="1" hidden="1" customWidth="1"/>
    <col min="27" max="27" width="20.109375" style="1" hidden="1" customWidth="1"/>
    <col min="28" max="28" width="17" style="1" hidden="1" customWidth="1"/>
    <col min="29" max="30" width="14.44140625" style="1" hidden="1" customWidth="1"/>
    <col min="31" max="31" width="8.6640625" style="1" hidden="1" customWidth="1"/>
    <col min="32" max="32" width="3.109375" style="1" hidden="1" customWidth="1"/>
    <col min="33" max="33" width="2" style="1" hidden="1" customWidth="1"/>
    <col min="34" max="16384" width="4.33203125" style="1"/>
  </cols>
  <sheetData>
    <row r="2" spans="2:33" x14ac:dyDescent="0.3">
      <c r="C2" s="2"/>
      <c r="D2" s="58" t="s">
        <v>61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2"/>
      <c r="W2" s="2"/>
      <c r="X2" s="2"/>
      <c r="Y2" s="2"/>
      <c r="Z2" s="2"/>
      <c r="AA2" s="2"/>
      <c r="AB2" s="2"/>
      <c r="AC2" s="2"/>
      <c r="AE2" s="2">
        <f>IF(AND(V30=0,W30=0),1,L3/(F30*G5+H30*I5+J30*K5+L30*M5+N30*O5+P30*Q5+R30*S5+T30*U5))</f>
        <v>0.375</v>
      </c>
    </row>
    <row r="3" spans="2:33" x14ac:dyDescent="0.3">
      <c r="C3" s="2"/>
      <c r="D3" s="70" t="s">
        <v>28</v>
      </c>
      <c r="E3" s="70"/>
      <c r="F3" s="70"/>
      <c r="G3" s="70"/>
      <c r="H3" s="70"/>
      <c r="I3" s="70"/>
      <c r="J3" s="70"/>
      <c r="K3" s="70"/>
      <c r="L3" s="3">
        <v>60</v>
      </c>
      <c r="M3" s="39" t="s">
        <v>1</v>
      </c>
      <c r="P3" s="2"/>
      <c r="Q3" s="2"/>
      <c r="U3" s="2"/>
      <c r="V3" s="2"/>
      <c r="W3" s="2"/>
      <c r="X3" s="2"/>
      <c r="Y3" s="2"/>
      <c r="Z3" s="2"/>
      <c r="AA3" s="2"/>
      <c r="AB3" s="2"/>
      <c r="AC3" s="2"/>
      <c r="AD3" s="2"/>
      <c r="AE3" s="4" t="s">
        <v>2</v>
      </c>
      <c r="AF3" s="4">
        <v>0</v>
      </c>
      <c r="AG3" s="4">
        <f>IF(V30=0,0,AF3/V30)</f>
        <v>0</v>
      </c>
    </row>
    <row r="4" spans="2:33" ht="31.2" hidden="1" x14ac:dyDescent="0.3">
      <c r="D4" s="51" t="s">
        <v>74</v>
      </c>
      <c r="E4" s="5"/>
      <c r="F4" s="6"/>
      <c r="G4" s="7">
        <f>$AE$2*G5</f>
        <v>1.125</v>
      </c>
      <c r="H4" s="7"/>
      <c r="I4" s="7">
        <f>$AE$2*I5</f>
        <v>5.25</v>
      </c>
      <c r="J4" s="7"/>
      <c r="K4" s="7">
        <f>$AE$2*K5</f>
        <v>1.5</v>
      </c>
      <c r="L4" s="7"/>
      <c r="M4" s="7">
        <f>$AE$2*M5</f>
        <v>6</v>
      </c>
      <c r="N4" s="7"/>
      <c r="O4" s="7">
        <f>$AE$2*O5</f>
        <v>2.25</v>
      </c>
      <c r="P4" s="7"/>
      <c r="Q4" s="7">
        <f>$AE$2*Q5</f>
        <v>6.75</v>
      </c>
      <c r="R4" s="7"/>
      <c r="S4" s="7">
        <f>$AE$2*S5</f>
        <v>3.375</v>
      </c>
      <c r="T4" s="7"/>
      <c r="U4" s="7">
        <f>$AE$2*U5</f>
        <v>7.5</v>
      </c>
      <c r="V4" s="6"/>
      <c r="AE4" s="4" t="s">
        <v>3</v>
      </c>
      <c r="AF4" s="4">
        <f>10-AF3</f>
        <v>10</v>
      </c>
      <c r="AG4" s="4">
        <f>IF(W30=0,0,AF4/W30)</f>
        <v>1</v>
      </c>
    </row>
    <row r="5" spans="2:33" hidden="1" x14ac:dyDescent="0.3">
      <c r="D5" s="5" t="s">
        <v>4</v>
      </c>
      <c r="E5" s="5"/>
      <c r="F5" s="6"/>
      <c r="G5" s="8">
        <v>3</v>
      </c>
      <c r="I5" s="8">
        <v>14</v>
      </c>
      <c r="K5" s="8">
        <v>4</v>
      </c>
      <c r="M5" s="8">
        <v>16</v>
      </c>
      <c r="O5" s="8">
        <v>6</v>
      </c>
      <c r="Q5" s="8">
        <v>18</v>
      </c>
      <c r="S5" s="8">
        <v>9</v>
      </c>
      <c r="U5" s="8">
        <v>20</v>
      </c>
      <c r="V5" s="6"/>
      <c r="AE5" s="9"/>
      <c r="AF5" s="9"/>
      <c r="AG5" s="9"/>
    </row>
    <row r="7" spans="2:33" x14ac:dyDescent="0.3">
      <c r="B7" s="65" t="s">
        <v>5</v>
      </c>
      <c r="C7" s="65" t="s">
        <v>6</v>
      </c>
      <c r="D7" s="66" t="s">
        <v>7</v>
      </c>
      <c r="E7" s="65" t="s">
        <v>32</v>
      </c>
      <c r="F7" s="65" t="s">
        <v>8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 t="s">
        <v>9</v>
      </c>
      <c r="W7" s="65"/>
      <c r="X7" s="65" t="s">
        <v>10</v>
      </c>
      <c r="Y7" s="65" t="s">
        <v>11</v>
      </c>
      <c r="Z7" s="65" t="s">
        <v>12</v>
      </c>
      <c r="AA7" s="77" t="s">
        <v>13</v>
      </c>
      <c r="AB7" s="76" t="s">
        <v>14</v>
      </c>
      <c r="AC7" s="76" t="s">
        <v>15</v>
      </c>
      <c r="AD7" s="76" t="s">
        <v>16</v>
      </c>
    </row>
    <row r="8" spans="2:33" x14ac:dyDescent="0.3">
      <c r="B8" s="65"/>
      <c r="C8" s="65"/>
      <c r="D8" s="67"/>
      <c r="E8" s="65"/>
      <c r="F8" s="65" t="s">
        <v>17</v>
      </c>
      <c r="G8" s="65"/>
      <c r="H8" s="65"/>
      <c r="I8" s="65"/>
      <c r="J8" s="65" t="s">
        <v>18</v>
      </c>
      <c r="K8" s="65"/>
      <c r="L8" s="65"/>
      <c r="M8" s="65"/>
      <c r="N8" s="65" t="s">
        <v>19</v>
      </c>
      <c r="O8" s="65"/>
      <c r="P8" s="65"/>
      <c r="Q8" s="65"/>
      <c r="R8" s="65" t="s">
        <v>46</v>
      </c>
      <c r="S8" s="65"/>
      <c r="T8" s="65"/>
      <c r="U8" s="65"/>
      <c r="V8" s="65"/>
      <c r="W8" s="65"/>
      <c r="X8" s="65"/>
      <c r="Y8" s="65"/>
      <c r="Z8" s="65"/>
      <c r="AA8" s="77"/>
      <c r="AB8" s="76"/>
      <c r="AC8" s="76"/>
      <c r="AD8" s="76"/>
    </row>
    <row r="9" spans="2:33" ht="31.2" x14ac:dyDescent="0.3">
      <c r="B9" s="65"/>
      <c r="C9" s="65"/>
      <c r="D9" s="68"/>
      <c r="E9" s="65"/>
      <c r="F9" s="10" t="s">
        <v>20</v>
      </c>
      <c r="G9" s="10" t="s">
        <v>21</v>
      </c>
      <c r="H9" s="11" t="s">
        <v>22</v>
      </c>
      <c r="I9" s="10" t="s">
        <v>21</v>
      </c>
      <c r="J9" s="10" t="s">
        <v>20</v>
      </c>
      <c r="K9" s="10" t="s">
        <v>21</v>
      </c>
      <c r="L9" s="11" t="s">
        <v>22</v>
      </c>
      <c r="M9" s="10" t="s">
        <v>21</v>
      </c>
      <c r="N9" s="10" t="s">
        <v>20</v>
      </c>
      <c r="O9" s="10" t="s">
        <v>21</v>
      </c>
      <c r="P9" s="11" t="s">
        <v>22</v>
      </c>
      <c r="Q9" s="10" t="s">
        <v>21</v>
      </c>
      <c r="R9" s="10" t="s">
        <v>20</v>
      </c>
      <c r="S9" s="10" t="s">
        <v>21</v>
      </c>
      <c r="T9" s="11" t="s">
        <v>22</v>
      </c>
      <c r="U9" s="10" t="s">
        <v>21</v>
      </c>
      <c r="V9" s="12" t="s">
        <v>20</v>
      </c>
      <c r="W9" s="12" t="s">
        <v>23</v>
      </c>
      <c r="X9" s="65"/>
      <c r="Y9" s="65"/>
      <c r="Z9" s="65"/>
      <c r="AA9" s="77"/>
      <c r="AB9" s="76"/>
      <c r="AC9" s="76"/>
      <c r="AD9" s="76"/>
    </row>
    <row r="10" spans="2:33" s="24" customFormat="1" x14ac:dyDescent="0.3">
      <c r="B10" s="13">
        <v>1</v>
      </c>
      <c r="C10" s="69" t="s">
        <v>68</v>
      </c>
      <c r="D10" s="49" t="s">
        <v>107</v>
      </c>
      <c r="E10" s="57" t="s">
        <v>71</v>
      </c>
      <c r="F10" s="13"/>
      <c r="G10" s="15" t="str">
        <f>IF(F10*G$4=0,"",F10*G$4)</f>
        <v/>
      </c>
      <c r="H10" s="16">
        <v>1</v>
      </c>
      <c r="I10" s="15">
        <f>IF(H10*I$4=0,"",H10*I$4)</f>
        <v>5.25</v>
      </c>
      <c r="J10" s="13"/>
      <c r="K10" s="15" t="str">
        <f>IF(J10*K$4=0,"",J10*K$4)</f>
        <v/>
      </c>
      <c r="L10" s="16"/>
      <c r="M10" s="15" t="str">
        <f>IF(L10*M$4=0,"",L10*M$4)</f>
        <v/>
      </c>
      <c r="N10" s="13"/>
      <c r="O10" s="15" t="str">
        <f>IF(N10*O$4=0,"",N10*O$4)</f>
        <v/>
      </c>
      <c r="P10" s="16"/>
      <c r="Q10" s="15" t="str">
        <f>IF(P10*Q$4=0,"",P10*Q$4)</f>
        <v/>
      </c>
      <c r="R10" s="13"/>
      <c r="S10" s="15" t="str">
        <f>IF(R10*S$4=0,"",R10*S$4)</f>
        <v/>
      </c>
      <c r="T10" s="16"/>
      <c r="U10" s="15" t="str">
        <f>IF(T10*U$4=0,"",T10*U$4)</f>
        <v/>
      </c>
      <c r="V10" s="17" t="str">
        <f>IF(F10+J10+N10+R10=0,"",F10+J10+N10+R10)</f>
        <v/>
      </c>
      <c r="W10" s="18">
        <f>IF(H10+L10+P10+T10=0,"",H10+L10+P10+T10)</f>
        <v>1</v>
      </c>
      <c r="X10" s="19">
        <f>SUM(G10,I10,K10,M10,O10,Q10,S10,U10)</f>
        <v>5.25</v>
      </c>
      <c r="Y10" s="41">
        <f>Z10/$Z$30</f>
        <v>0.13333333333333333</v>
      </c>
      <c r="Z10" s="21">
        <v>4</v>
      </c>
      <c r="AA10" s="22">
        <f>Y10*10</f>
        <v>1.3333333333333333</v>
      </c>
      <c r="AB10" s="23"/>
      <c r="AC10" s="23"/>
      <c r="AD10" s="23"/>
    </row>
    <row r="11" spans="2:33" s="24" customFormat="1" x14ac:dyDescent="0.3">
      <c r="B11" s="13">
        <v>2</v>
      </c>
      <c r="C11" s="69"/>
      <c r="D11" s="25" t="s">
        <v>63</v>
      </c>
      <c r="E11" s="50" t="s">
        <v>105</v>
      </c>
      <c r="F11" s="13"/>
      <c r="G11" s="15" t="str">
        <f t="shared" ref="G11:G29" si="0">IF(F11*G$4=0,"",F11*G$4)</f>
        <v/>
      </c>
      <c r="H11" s="16">
        <v>1</v>
      </c>
      <c r="I11" s="15">
        <f t="shared" ref="I11:I19" si="1">IF(H11*I$4=0,"",H11*I$4)</f>
        <v>5.25</v>
      </c>
      <c r="J11" s="13"/>
      <c r="K11" s="15" t="str">
        <f t="shared" ref="K11:K29" si="2">IF(J11*K$4=0,"",J11*K$4)</f>
        <v/>
      </c>
      <c r="L11" s="16"/>
      <c r="M11" s="15" t="str">
        <f t="shared" ref="M11:M19" si="3">IF(L11*M$4=0,"",L11*M$4)</f>
        <v/>
      </c>
      <c r="N11" s="13"/>
      <c r="O11" s="15" t="str">
        <f t="shared" ref="O11:O29" si="4">IF(N11*O$4=0,"",N11*O$4)</f>
        <v/>
      </c>
      <c r="P11" s="16"/>
      <c r="Q11" s="15" t="str">
        <f t="shared" ref="Q11:Q19" si="5">IF(P11*Q$4=0,"",P11*Q$4)</f>
        <v/>
      </c>
      <c r="R11" s="13"/>
      <c r="S11" s="15" t="str">
        <f t="shared" ref="S11:S29" si="6">IF(R11*S$4=0,"",R11*S$4)</f>
        <v/>
      </c>
      <c r="T11" s="16"/>
      <c r="U11" s="15" t="str">
        <f t="shared" ref="U11:U19" si="7">IF(T11*U$4=0,"",T11*U$4)</f>
        <v/>
      </c>
      <c r="V11" s="17" t="str">
        <f t="shared" ref="V11:V29" si="8">IF(F11+J11+N11+R11=0,"",F11+J11+N11+R11)</f>
        <v/>
      </c>
      <c r="W11" s="18">
        <f t="shared" ref="W11:W19" si="9">IF(H11+L11+P11+T11=0,"",H11+L11+P11+T11)</f>
        <v>1</v>
      </c>
      <c r="X11" s="19">
        <f t="shared" ref="X11:X29" si="10">SUM(G11,I11,K11,M11,O11,Q11,S11,U11)</f>
        <v>5.25</v>
      </c>
      <c r="Y11" s="41">
        <f t="shared" ref="Y11:Y29" si="11">Z11/$Z$30</f>
        <v>0.1</v>
      </c>
      <c r="Z11" s="21">
        <v>3</v>
      </c>
      <c r="AA11" s="22">
        <f t="shared" ref="AA11:AA29" si="12">Y11*10</f>
        <v>1</v>
      </c>
      <c r="AB11" s="23"/>
      <c r="AC11" s="23"/>
      <c r="AD11" s="23"/>
    </row>
    <row r="12" spans="2:33" s="24" customFormat="1" x14ac:dyDescent="0.3">
      <c r="B12" s="13">
        <v>3</v>
      </c>
      <c r="C12" s="69"/>
      <c r="D12" s="25" t="s">
        <v>64</v>
      </c>
      <c r="E12" s="50" t="s">
        <v>106</v>
      </c>
      <c r="F12" s="13"/>
      <c r="G12" s="15" t="str">
        <f t="shared" si="0"/>
        <v/>
      </c>
      <c r="H12" s="16">
        <v>1</v>
      </c>
      <c r="I12" s="15">
        <f t="shared" si="1"/>
        <v>5.25</v>
      </c>
      <c r="J12" s="13"/>
      <c r="K12" s="15" t="str">
        <f t="shared" si="2"/>
        <v/>
      </c>
      <c r="L12" s="16"/>
      <c r="M12" s="15" t="str">
        <f t="shared" si="3"/>
        <v/>
      </c>
      <c r="N12" s="13"/>
      <c r="O12" s="15" t="str">
        <f t="shared" si="4"/>
        <v/>
      </c>
      <c r="P12" s="16"/>
      <c r="Q12" s="15" t="str">
        <f t="shared" si="5"/>
        <v/>
      </c>
      <c r="R12" s="13"/>
      <c r="S12" s="15" t="str">
        <f t="shared" si="6"/>
        <v/>
      </c>
      <c r="T12" s="16"/>
      <c r="U12" s="15" t="str">
        <f t="shared" si="7"/>
        <v/>
      </c>
      <c r="V12" s="17" t="str">
        <f t="shared" si="8"/>
        <v/>
      </c>
      <c r="W12" s="18">
        <f t="shared" si="9"/>
        <v>1</v>
      </c>
      <c r="X12" s="19">
        <f t="shared" si="10"/>
        <v>5.25</v>
      </c>
      <c r="Y12" s="41">
        <f t="shared" si="11"/>
        <v>0.1</v>
      </c>
      <c r="Z12" s="21">
        <v>3</v>
      </c>
      <c r="AA12" s="22">
        <f t="shared" si="12"/>
        <v>1</v>
      </c>
      <c r="AB12" s="23"/>
      <c r="AC12" s="23"/>
      <c r="AD12" s="23"/>
    </row>
    <row r="13" spans="2:33" s="24" customFormat="1" ht="31.2" x14ac:dyDescent="0.3">
      <c r="B13" s="13">
        <v>4</v>
      </c>
      <c r="C13" s="69"/>
      <c r="D13" s="25" t="s">
        <v>108</v>
      </c>
      <c r="E13" s="50" t="s">
        <v>100</v>
      </c>
      <c r="F13" s="13"/>
      <c r="G13" s="15" t="str">
        <f t="shared" si="0"/>
        <v/>
      </c>
      <c r="H13" s="16"/>
      <c r="I13" s="15" t="str">
        <f t="shared" si="1"/>
        <v/>
      </c>
      <c r="J13" s="13"/>
      <c r="K13" s="15" t="str">
        <f t="shared" si="2"/>
        <v/>
      </c>
      <c r="L13" s="16">
        <v>1</v>
      </c>
      <c r="M13" s="15">
        <f t="shared" si="3"/>
        <v>6</v>
      </c>
      <c r="N13" s="13"/>
      <c r="O13" s="15" t="str">
        <f t="shared" si="4"/>
        <v/>
      </c>
      <c r="P13" s="16"/>
      <c r="Q13" s="15" t="str">
        <f t="shared" si="5"/>
        <v/>
      </c>
      <c r="R13" s="13"/>
      <c r="S13" s="15" t="str">
        <f t="shared" si="6"/>
        <v/>
      </c>
      <c r="T13" s="16"/>
      <c r="U13" s="15" t="str">
        <f t="shared" si="7"/>
        <v/>
      </c>
      <c r="V13" s="17" t="str">
        <f t="shared" si="8"/>
        <v/>
      </c>
      <c r="W13" s="18">
        <f t="shared" si="9"/>
        <v>1</v>
      </c>
      <c r="X13" s="19">
        <f t="shared" si="10"/>
        <v>6</v>
      </c>
      <c r="Y13" s="41">
        <f t="shared" si="11"/>
        <v>6.6666666666666666E-2</v>
      </c>
      <c r="Z13" s="21">
        <v>2</v>
      </c>
      <c r="AA13" s="22">
        <f t="shared" si="12"/>
        <v>0.66666666666666663</v>
      </c>
      <c r="AB13" s="23"/>
      <c r="AC13" s="23"/>
      <c r="AD13" s="23"/>
    </row>
    <row r="14" spans="2:33" s="24" customFormat="1" ht="31.2" x14ac:dyDescent="0.3">
      <c r="B14" s="13">
        <v>5</v>
      </c>
      <c r="C14" s="69" t="s">
        <v>67</v>
      </c>
      <c r="D14" s="25" t="s">
        <v>65</v>
      </c>
      <c r="E14" s="50" t="s">
        <v>83</v>
      </c>
      <c r="F14" s="13"/>
      <c r="G14" s="15" t="str">
        <f t="shared" si="0"/>
        <v/>
      </c>
      <c r="H14" s="16"/>
      <c r="I14" s="15" t="str">
        <f t="shared" si="1"/>
        <v/>
      </c>
      <c r="J14" s="13"/>
      <c r="K14" s="15" t="str">
        <f t="shared" si="2"/>
        <v/>
      </c>
      <c r="L14" s="16">
        <v>1</v>
      </c>
      <c r="M14" s="15">
        <f t="shared" si="3"/>
        <v>6</v>
      </c>
      <c r="N14" s="13"/>
      <c r="O14" s="15" t="str">
        <f t="shared" si="4"/>
        <v/>
      </c>
      <c r="P14" s="16"/>
      <c r="Q14" s="15" t="str">
        <f t="shared" si="5"/>
        <v/>
      </c>
      <c r="R14" s="13"/>
      <c r="S14" s="15" t="str">
        <f t="shared" si="6"/>
        <v/>
      </c>
      <c r="T14" s="16"/>
      <c r="U14" s="15" t="str">
        <f t="shared" si="7"/>
        <v/>
      </c>
      <c r="V14" s="17" t="str">
        <f t="shared" si="8"/>
        <v/>
      </c>
      <c r="W14" s="18">
        <f t="shared" si="9"/>
        <v>1</v>
      </c>
      <c r="X14" s="19">
        <f t="shared" si="10"/>
        <v>6</v>
      </c>
      <c r="Y14" s="41">
        <f t="shared" si="11"/>
        <v>6.6666666666666666E-2</v>
      </c>
      <c r="Z14" s="21">
        <v>2</v>
      </c>
      <c r="AA14" s="22">
        <f t="shared" si="12"/>
        <v>0.66666666666666663</v>
      </c>
      <c r="AB14" s="23"/>
      <c r="AC14" s="23"/>
      <c r="AD14" s="23"/>
    </row>
    <row r="15" spans="2:33" s="24" customFormat="1" x14ac:dyDescent="0.3">
      <c r="B15" s="13">
        <v>6</v>
      </c>
      <c r="C15" s="69"/>
      <c r="D15" s="25" t="s">
        <v>66</v>
      </c>
      <c r="E15" s="50" t="s">
        <v>103</v>
      </c>
      <c r="F15" s="13"/>
      <c r="G15" s="15" t="str">
        <f t="shared" si="0"/>
        <v/>
      </c>
      <c r="H15" s="16"/>
      <c r="I15" s="15" t="str">
        <f t="shared" si="1"/>
        <v/>
      </c>
      <c r="J15" s="13"/>
      <c r="K15" s="15" t="str">
        <f t="shared" si="2"/>
        <v/>
      </c>
      <c r="L15" s="16"/>
      <c r="M15" s="15" t="str">
        <f t="shared" si="3"/>
        <v/>
      </c>
      <c r="N15" s="13"/>
      <c r="O15" s="15" t="str">
        <f t="shared" si="4"/>
        <v/>
      </c>
      <c r="P15" s="16">
        <v>1</v>
      </c>
      <c r="Q15" s="15">
        <f t="shared" si="5"/>
        <v>6.75</v>
      </c>
      <c r="R15" s="13"/>
      <c r="S15" s="15" t="str">
        <f t="shared" si="6"/>
        <v/>
      </c>
      <c r="T15" s="16"/>
      <c r="U15" s="15" t="str">
        <f t="shared" si="7"/>
        <v/>
      </c>
      <c r="V15" s="17" t="str">
        <f t="shared" si="8"/>
        <v/>
      </c>
      <c r="W15" s="18">
        <f t="shared" si="9"/>
        <v>1</v>
      </c>
      <c r="X15" s="19">
        <f t="shared" si="10"/>
        <v>6.75</v>
      </c>
      <c r="Y15" s="41">
        <f t="shared" si="11"/>
        <v>0.13333333333333333</v>
      </c>
      <c r="Z15" s="21">
        <v>4</v>
      </c>
      <c r="AA15" s="22">
        <f t="shared" si="12"/>
        <v>1.3333333333333333</v>
      </c>
      <c r="AB15" s="23"/>
      <c r="AC15" s="23"/>
      <c r="AD15" s="23"/>
    </row>
    <row r="16" spans="2:33" s="24" customFormat="1" ht="31.2" x14ac:dyDescent="0.3">
      <c r="B16" s="13">
        <v>7</v>
      </c>
      <c r="C16" s="69" t="s">
        <v>29</v>
      </c>
      <c r="D16" s="25" t="s">
        <v>109</v>
      </c>
      <c r="E16" s="50" t="s">
        <v>84</v>
      </c>
      <c r="F16" s="13"/>
      <c r="G16" s="15" t="str">
        <f t="shared" si="0"/>
        <v/>
      </c>
      <c r="H16" s="16">
        <v>1</v>
      </c>
      <c r="I16" s="15">
        <f t="shared" si="1"/>
        <v>5.25</v>
      </c>
      <c r="J16" s="13"/>
      <c r="K16" s="15" t="str">
        <f t="shared" si="2"/>
        <v/>
      </c>
      <c r="L16" s="16"/>
      <c r="M16" s="15" t="str">
        <f t="shared" si="3"/>
        <v/>
      </c>
      <c r="N16" s="13"/>
      <c r="O16" s="15" t="str">
        <f t="shared" si="4"/>
        <v/>
      </c>
      <c r="P16" s="16"/>
      <c r="Q16" s="15" t="str">
        <f t="shared" si="5"/>
        <v/>
      </c>
      <c r="R16" s="13"/>
      <c r="S16" s="15" t="str">
        <f t="shared" si="6"/>
        <v/>
      </c>
      <c r="T16" s="16"/>
      <c r="U16" s="15" t="str">
        <f t="shared" si="7"/>
        <v/>
      </c>
      <c r="V16" s="17" t="str">
        <f t="shared" si="8"/>
        <v/>
      </c>
      <c r="W16" s="18">
        <f t="shared" si="9"/>
        <v>1</v>
      </c>
      <c r="X16" s="19">
        <f t="shared" si="10"/>
        <v>5.25</v>
      </c>
      <c r="Y16" s="41">
        <f t="shared" si="11"/>
        <v>0.26666666666666666</v>
      </c>
      <c r="Z16" s="21">
        <v>8</v>
      </c>
      <c r="AA16" s="22">
        <f t="shared" si="12"/>
        <v>2.6666666666666665</v>
      </c>
      <c r="AB16" s="23"/>
      <c r="AC16" s="23"/>
      <c r="AD16" s="23"/>
    </row>
    <row r="17" spans="2:30" s="24" customFormat="1" x14ac:dyDescent="0.3">
      <c r="B17" s="13">
        <v>8</v>
      </c>
      <c r="C17" s="69"/>
      <c r="D17" s="25" t="s">
        <v>72</v>
      </c>
      <c r="E17" s="50" t="s">
        <v>85</v>
      </c>
      <c r="F17" s="13"/>
      <c r="G17" s="15" t="str">
        <f t="shared" si="0"/>
        <v/>
      </c>
      <c r="H17" s="16"/>
      <c r="I17" s="15" t="str">
        <f t="shared" si="1"/>
        <v/>
      </c>
      <c r="J17" s="13"/>
      <c r="K17" s="15" t="str">
        <f t="shared" si="2"/>
        <v/>
      </c>
      <c r="L17" s="16"/>
      <c r="M17" s="15" t="str">
        <f t="shared" si="3"/>
        <v/>
      </c>
      <c r="N17" s="13"/>
      <c r="O17" s="15" t="str">
        <f t="shared" si="4"/>
        <v/>
      </c>
      <c r="P17" s="16">
        <v>1</v>
      </c>
      <c r="Q17" s="15">
        <f t="shared" si="5"/>
        <v>6.75</v>
      </c>
      <c r="R17" s="13"/>
      <c r="S17" s="15" t="str">
        <f t="shared" si="6"/>
        <v/>
      </c>
      <c r="T17" s="16"/>
      <c r="U17" s="15" t="str">
        <f t="shared" si="7"/>
        <v/>
      </c>
      <c r="V17" s="17" t="str">
        <f t="shared" si="8"/>
        <v/>
      </c>
      <c r="W17" s="18">
        <f t="shared" si="9"/>
        <v>1</v>
      </c>
      <c r="X17" s="19">
        <f t="shared" si="10"/>
        <v>6.75</v>
      </c>
      <c r="Y17" s="41">
        <f t="shared" si="11"/>
        <v>6.6666666666666666E-2</v>
      </c>
      <c r="Z17" s="21">
        <v>2</v>
      </c>
      <c r="AA17" s="22">
        <f t="shared" si="12"/>
        <v>0.66666666666666663</v>
      </c>
      <c r="AB17" s="23"/>
      <c r="AC17" s="23"/>
      <c r="AD17" s="23"/>
    </row>
    <row r="18" spans="2:30" s="24" customFormat="1" x14ac:dyDescent="0.3">
      <c r="B18" s="13">
        <v>9</v>
      </c>
      <c r="C18" s="69"/>
      <c r="D18" s="25" t="s">
        <v>86</v>
      </c>
      <c r="E18" s="50" t="s">
        <v>87</v>
      </c>
      <c r="F18" s="13"/>
      <c r="G18" s="15" t="str">
        <f t="shared" si="0"/>
        <v/>
      </c>
      <c r="H18" s="16"/>
      <c r="I18" s="15" t="str">
        <f t="shared" si="1"/>
        <v/>
      </c>
      <c r="J18" s="13"/>
      <c r="K18" s="15" t="str">
        <f t="shared" si="2"/>
        <v/>
      </c>
      <c r="L18" s="16"/>
      <c r="M18" s="15" t="str">
        <f t="shared" si="3"/>
        <v/>
      </c>
      <c r="N18" s="13"/>
      <c r="O18" s="15" t="str">
        <f t="shared" si="4"/>
        <v/>
      </c>
      <c r="P18" s="16"/>
      <c r="Q18" s="15" t="str">
        <f t="shared" si="5"/>
        <v/>
      </c>
      <c r="R18" s="13"/>
      <c r="S18" s="15" t="str">
        <f t="shared" si="6"/>
        <v/>
      </c>
      <c r="T18" s="16">
        <v>1</v>
      </c>
      <c r="U18" s="15">
        <f t="shared" si="7"/>
        <v>7.5</v>
      </c>
      <c r="V18" s="17" t="str">
        <f t="shared" si="8"/>
        <v/>
      </c>
      <c r="W18" s="18">
        <f t="shared" si="9"/>
        <v>1</v>
      </c>
      <c r="X18" s="19">
        <f t="shared" si="10"/>
        <v>7.5</v>
      </c>
      <c r="Y18" s="41">
        <f t="shared" si="11"/>
        <v>3.3333333333333333E-2</v>
      </c>
      <c r="Z18" s="21">
        <v>1</v>
      </c>
      <c r="AA18" s="22">
        <f t="shared" si="12"/>
        <v>0.33333333333333331</v>
      </c>
      <c r="AB18" s="23"/>
      <c r="AC18" s="23"/>
      <c r="AD18" s="23"/>
    </row>
    <row r="19" spans="2:30" s="24" customFormat="1" x14ac:dyDescent="0.3">
      <c r="B19" s="13">
        <v>10</v>
      </c>
      <c r="C19" s="69"/>
      <c r="D19" s="25" t="s">
        <v>101</v>
      </c>
      <c r="E19" s="50" t="s">
        <v>102</v>
      </c>
      <c r="F19" s="13"/>
      <c r="G19" s="15" t="str">
        <f t="shared" si="0"/>
        <v/>
      </c>
      <c r="H19" s="16"/>
      <c r="I19" s="15" t="str">
        <f t="shared" si="1"/>
        <v/>
      </c>
      <c r="J19" s="13"/>
      <c r="K19" s="15" t="str">
        <f t="shared" si="2"/>
        <v/>
      </c>
      <c r="L19" s="16">
        <v>1</v>
      </c>
      <c r="M19" s="15">
        <f t="shared" si="3"/>
        <v>6</v>
      </c>
      <c r="N19" s="13"/>
      <c r="O19" s="15" t="str">
        <f t="shared" si="4"/>
        <v/>
      </c>
      <c r="P19" s="16"/>
      <c r="Q19" s="15" t="str">
        <f t="shared" si="5"/>
        <v/>
      </c>
      <c r="R19" s="13"/>
      <c r="S19" s="15" t="str">
        <f t="shared" si="6"/>
        <v/>
      </c>
      <c r="T19" s="16"/>
      <c r="U19" s="15" t="str">
        <f t="shared" si="7"/>
        <v/>
      </c>
      <c r="V19" s="17" t="str">
        <f t="shared" si="8"/>
        <v/>
      </c>
      <c r="W19" s="18">
        <f t="shared" si="9"/>
        <v>1</v>
      </c>
      <c r="X19" s="19">
        <f t="shared" si="10"/>
        <v>6</v>
      </c>
      <c r="Y19" s="41">
        <f t="shared" si="11"/>
        <v>3.3333333333333333E-2</v>
      </c>
      <c r="Z19" s="21">
        <v>1</v>
      </c>
      <c r="AA19" s="22">
        <f t="shared" si="12"/>
        <v>0.33333333333333331</v>
      </c>
      <c r="AB19" s="23"/>
      <c r="AC19" s="23"/>
      <c r="AD19" s="23"/>
    </row>
    <row r="20" spans="2:30" s="24" customFormat="1" hidden="1" x14ac:dyDescent="0.3">
      <c r="B20" s="13">
        <v>11</v>
      </c>
      <c r="C20" s="38"/>
      <c r="D20" s="25"/>
      <c r="E20" s="25"/>
      <c r="F20" s="13"/>
      <c r="G20" s="15" t="str">
        <f t="shared" si="0"/>
        <v/>
      </c>
      <c r="H20" s="16"/>
      <c r="I20" s="15" t="str">
        <f t="shared" ref="I20:I29" si="13">IF(H20*I$4=0,"",H20*I$4)</f>
        <v/>
      </c>
      <c r="J20" s="13"/>
      <c r="K20" s="15" t="str">
        <f t="shared" si="2"/>
        <v/>
      </c>
      <c r="L20" s="16"/>
      <c r="M20" s="15" t="str">
        <f t="shared" ref="M20:M29" si="14">IF(L20*M$4=0,"",L20*M$4)</f>
        <v/>
      </c>
      <c r="N20" s="13"/>
      <c r="O20" s="15" t="str">
        <f t="shared" si="4"/>
        <v/>
      </c>
      <c r="P20" s="16"/>
      <c r="Q20" s="15" t="str">
        <f t="shared" ref="Q20:Q29" si="15">IF(P20*Q$4=0,"",P20*Q$4)</f>
        <v/>
      </c>
      <c r="R20" s="13"/>
      <c r="S20" s="15" t="str">
        <f t="shared" si="6"/>
        <v/>
      </c>
      <c r="T20" s="16"/>
      <c r="U20" s="15" t="str">
        <f t="shared" ref="U20:U29" si="16">IF(T20*U$4=0,"",T20*U$4)</f>
        <v/>
      </c>
      <c r="V20" s="17" t="str">
        <f t="shared" si="8"/>
        <v/>
      </c>
      <c r="W20" s="18" t="str">
        <f t="shared" ref="W20:W29" si="17">IF(H20+L20+P20+T20=0,"",H20+L20+P20+T20)</f>
        <v/>
      </c>
      <c r="X20" s="19">
        <f t="shared" si="10"/>
        <v>0</v>
      </c>
      <c r="Y20" s="20">
        <f t="shared" si="11"/>
        <v>0</v>
      </c>
      <c r="Z20" s="21"/>
      <c r="AA20" s="22">
        <f t="shared" si="12"/>
        <v>0</v>
      </c>
      <c r="AB20" s="23"/>
      <c r="AC20" s="23"/>
      <c r="AD20" s="23"/>
    </row>
    <row r="21" spans="2:30" s="24" customFormat="1" hidden="1" x14ac:dyDescent="0.3">
      <c r="B21" s="13">
        <v>12</v>
      </c>
      <c r="C21" s="40"/>
      <c r="D21" s="25"/>
      <c r="E21" s="25"/>
      <c r="F21" s="13"/>
      <c r="G21" s="15" t="str">
        <f t="shared" si="0"/>
        <v/>
      </c>
      <c r="H21" s="16"/>
      <c r="I21" s="15" t="str">
        <f t="shared" si="13"/>
        <v/>
      </c>
      <c r="J21" s="13"/>
      <c r="K21" s="15" t="str">
        <f t="shared" si="2"/>
        <v/>
      </c>
      <c r="L21" s="16"/>
      <c r="M21" s="15" t="str">
        <f t="shared" si="14"/>
        <v/>
      </c>
      <c r="N21" s="13"/>
      <c r="O21" s="15" t="str">
        <f t="shared" si="4"/>
        <v/>
      </c>
      <c r="P21" s="16"/>
      <c r="Q21" s="15" t="str">
        <f t="shared" si="15"/>
        <v/>
      </c>
      <c r="R21" s="13"/>
      <c r="S21" s="15" t="str">
        <f t="shared" si="6"/>
        <v/>
      </c>
      <c r="T21" s="16"/>
      <c r="U21" s="15" t="str">
        <f t="shared" si="16"/>
        <v/>
      </c>
      <c r="V21" s="17" t="str">
        <f t="shared" si="8"/>
        <v/>
      </c>
      <c r="W21" s="18" t="str">
        <f t="shared" si="17"/>
        <v/>
      </c>
      <c r="X21" s="19">
        <f t="shared" si="10"/>
        <v>0</v>
      </c>
      <c r="Y21" s="20">
        <f t="shared" si="11"/>
        <v>0</v>
      </c>
      <c r="Z21" s="21"/>
      <c r="AA21" s="22">
        <f t="shared" si="12"/>
        <v>0</v>
      </c>
      <c r="AB21" s="23"/>
      <c r="AC21" s="23"/>
      <c r="AD21" s="23"/>
    </row>
    <row r="22" spans="2:30" s="24" customFormat="1" hidden="1" x14ac:dyDescent="0.3">
      <c r="B22" s="13">
        <v>13</v>
      </c>
      <c r="C22" s="26"/>
      <c r="D22" s="25"/>
      <c r="E22" s="25"/>
      <c r="F22" s="13"/>
      <c r="G22" s="15" t="str">
        <f t="shared" si="0"/>
        <v/>
      </c>
      <c r="H22" s="16"/>
      <c r="I22" s="15" t="str">
        <f t="shared" si="13"/>
        <v/>
      </c>
      <c r="J22" s="13"/>
      <c r="K22" s="15" t="str">
        <f t="shared" si="2"/>
        <v/>
      </c>
      <c r="L22" s="16"/>
      <c r="M22" s="15" t="str">
        <f t="shared" si="14"/>
        <v/>
      </c>
      <c r="N22" s="13"/>
      <c r="O22" s="15" t="str">
        <f t="shared" si="4"/>
        <v/>
      </c>
      <c r="P22" s="16"/>
      <c r="Q22" s="15" t="str">
        <f t="shared" si="15"/>
        <v/>
      </c>
      <c r="R22" s="13"/>
      <c r="S22" s="15" t="str">
        <f t="shared" si="6"/>
        <v/>
      </c>
      <c r="T22" s="16"/>
      <c r="U22" s="15" t="str">
        <f t="shared" si="16"/>
        <v/>
      </c>
      <c r="V22" s="17" t="str">
        <f t="shared" si="8"/>
        <v/>
      </c>
      <c r="W22" s="18" t="str">
        <f t="shared" si="17"/>
        <v/>
      </c>
      <c r="X22" s="19">
        <f t="shared" si="10"/>
        <v>0</v>
      </c>
      <c r="Y22" s="20">
        <f t="shared" si="11"/>
        <v>0</v>
      </c>
      <c r="Z22" s="21"/>
      <c r="AA22" s="22">
        <f t="shared" si="12"/>
        <v>0</v>
      </c>
      <c r="AB22" s="23"/>
      <c r="AC22" s="23"/>
      <c r="AD22" s="23"/>
    </row>
    <row r="23" spans="2:30" s="24" customFormat="1" hidden="1" x14ac:dyDescent="0.3">
      <c r="B23" s="13">
        <v>14</v>
      </c>
      <c r="C23" s="26"/>
      <c r="D23" s="25"/>
      <c r="E23" s="25"/>
      <c r="F23" s="13"/>
      <c r="G23" s="15" t="str">
        <f t="shared" si="0"/>
        <v/>
      </c>
      <c r="H23" s="16"/>
      <c r="I23" s="15" t="str">
        <f t="shared" si="13"/>
        <v/>
      </c>
      <c r="J23" s="13"/>
      <c r="K23" s="15" t="str">
        <f t="shared" si="2"/>
        <v/>
      </c>
      <c r="L23" s="16"/>
      <c r="M23" s="15" t="str">
        <f t="shared" si="14"/>
        <v/>
      </c>
      <c r="N23" s="13"/>
      <c r="O23" s="15" t="str">
        <f t="shared" si="4"/>
        <v/>
      </c>
      <c r="P23" s="16"/>
      <c r="Q23" s="15" t="str">
        <f t="shared" si="15"/>
        <v/>
      </c>
      <c r="R23" s="13"/>
      <c r="S23" s="15" t="str">
        <f t="shared" si="6"/>
        <v/>
      </c>
      <c r="T23" s="16"/>
      <c r="U23" s="15" t="str">
        <f t="shared" si="16"/>
        <v/>
      </c>
      <c r="V23" s="17" t="str">
        <f t="shared" si="8"/>
        <v/>
      </c>
      <c r="W23" s="18" t="str">
        <f t="shared" si="17"/>
        <v/>
      </c>
      <c r="X23" s="19">
        <f t="shared" si="10"/>
        <v>0</v>
      </c>
      <c r="Y23" s="20">
        <f t="shared" si="11"/>
        <v>0</v>
      </c>
      <c r="Z23" s="21"/>
      <c r="AA23" s="22">
        <f t="shared" si="12"/>
        <v>0</v>
      </c>
      <c r="AB23" s="23"/>
      <c r="AC23" s="23"/>
      <c r="AD23" s="23"/>
    </row>
    <row r="24" spans="2:30" s="24" customFormat="1" hidden="1" x14ac:dyDescent="0.3">
      <c r="B24" s="13">
        <v>15</v>
      </c>
      <c r="C24" s="26"/>
      <c r="D24" s="25"/>
      <c r="E24" s="25"/>
      <c r="F24" s="13"/>
      <c r="G24" s="15" t="str">
        <f t="shared" si="0"/>
        <v/>
      </c>
      <c r="H24" s="16"/>
      <c r="I24" s="15" t="str">
        <f t="shared" si="13"/>
        <v/>
      </c>
      <c r="J24" s="13"/>
      <c r="K24" s="15" t="str">
        <f t="shared" si="2"/>
        <v/>
      </c>
      <c r="L24" s="16"/>
      <c r="M24" s="15" t="str">
        <f t="shared" si="14"/>
        <v/>
      </c>
      <c r="N24" s="13"/>
      <c r="O24" s="15" t="str">
        <f t="shared" si="4"/>
        <v/>
      </c>
      <c r="P24" s="16"/>
      <c r="Q24" s="15" t="str">
        <f t="shared" si="15"/>
        <v/>
      </c>
      <c r="R24" s="13"/>
      <c r="S24" s="15" t="str">
        <f t="shared" si="6"/>
        <v/>
      </c>
      <c r="T24" s="16"/>
      <c r="U24" s="15" t="str">
        <f t="shared" si="16"/>
        <v/>
      </c>
      <c r="V24" s="17" t="str">
        <f t="shared" si="8"/>
        <v/>
      </c>
      <c r="W24" s="18" t="str">
        <f t="shared" si="17"/>
        <v/>
      </c>
      <c r="X24" s="19">
        <f t="shared" si="10"/>
        <v>0</v>
      </c>
      <c r="Y24" s="20">
        <f t="shared" si="11"/>
        <v>0</v>
      </c>
      <c r="Z24" s="21"/>
      <c r="AA24" s="22">
        <f t="shared" si="12"/>
        <v>0</v>
      </c>
      <c r="AB24" s="23"/>
      <c r="AC24" s="23"/>
      <c r="AD24" s="23"/>
    </row>
    <row r="25" spans="2:30" s="24" customFormat="1" hidden="1" x14ac:dyDescent="0.3">
      <c r="B25" s="13">
        <v>16</v>
      </c>
      <c r="C25" s="26"/>
      <c r="D25" s="25"/>
      <c r="E25" s="25"/>
      <c r="F25" s="13"/>
      <c r="G25" s="15" t="str">
        <f t="shared" si="0"/>
        <v/>
      </c>
      <c r="H25" s="16"/>
      <c r="I25" s="15" t="str">
        <f t="shared" si="13"/>
        <v/>
      </c>
      <c r="J25" s="13"/>
      <c r="K25" s="15" t="str">
        <f t="shared" si="2"/>
        <v/>
      </c>
      <c r="L25" s="16"/>
      <c r="M25" s="15" t="str">
        <f t="shared" si="14"/>
        <v/>
      </c>
      <c r="N25" s="13"/>
      <c r="O25" s="15" t="str">
        <f t="shared" si="4"/>
        <v/>
      </c>
      <c r="P25" s="16"/>
      <c r="Q25" s="15" t="str">
        <f t="shared" si="15"/>
        <v/>
      </c>
      <c r="R25" s="13"/>
      <c r="S25" s="15" t="str">
        <f t="shared" si="6"/>
        <v/>
      </c>
      <c r="T25" s="16"/>
      <c r="U25" s="15" t="str">
        <f t="shared" si="16"/>
        <v/>
      </c>
      <c r="V25" s="17" t="str">
        <f t="shared" si="8"/>
        <v/>
      </c>
      <c r="W25" s="18" t="str">
        <f t="shared" si="17"/>
        <v/>
      </c>
      <c r="X25" s="19">
        <f t="shared" si="10"/>
        <v>0</v>
      </c>
      <c r="Y25" s="20">
        <f t="shared" si="11"/>
        <v>0</v>
      </c>
      <c r="Z25" s="21"/>
      <c r="AA25" s="22">
        <f t="shared" si="12"/>
        <v>0</v>
      </c>
      <c r="AB25" s="23"/>
      <c r="AC25" s="23"/>
      <c r="AD25" s="23"/>
    </row>
    <row r="26" spans="2:30" s="24" customFormat="1" hidden="1" x14ac:dyDescent="0.3">
      <c r="B26" s="13">
        <v>17</v>
      </c>
      <c r="C26" s="26"/>
      <c r="D26" s="25"/>
      <c r="E26" s="25"/>
      <c r="F26" s="13"/>
      <c r="G26" s="15" t="str">
        <f t="shared" si="0"/>
        <v/>
      </c>
      <c r="H26" s="16"/>
      <c r="I26" s="15" t="str">
        <f t="shared" si="13"/>
        <v/>
      </c>
      <c r="J26" s="13"/>
      <c r="K26" s="15" t="str">
        <f t="shared" si="2"/>
        <v/>
      </c>
      <c r="L26" s="16"/>
      <c r="M26" s="15" t="str">
        <f t="shared" si="14"/>
        <v/>
      </c>
      <c r="N26" s="13"/>
      <c r="O26" s="15" t="str">
        <f t="shared" si="4"/>
        <v/>
      </c>
      <c r="P26" s="16"/>
      <c r="Q26" s="15" t="str">
        <f t="shared" si="15"/>
        <v/>
      </c>
      <c r="R26" s="13"/>
      <c r="S26" s="15" t="str">
        <f t="shared" si="6"/>
        <v/>
      </c>
      <c r="T26" s="16"/>
      <c r="U26" s="15" t="str">
        <f t="shared" si="16"/>
        <v/>
      </c>
      <c r="V26" s="17" t="str">
        <f t="shared" si="8"/>
        <v/>
      </c>
      <c r="W26" s="18" t="str">
        <f t="shared" si="17"/>
        <v/>
      </c>
      <c r="X26" s="19">
        <f t="shared" si="10"/>
        <v>0</v>
      </c>
      <c r="Y26" s="20">
        <f t="shared" si="11"/>
        <v>0</v>
      </c>
      <c r="Z26" s="21"/>
      <c r="AA26" s="22">
        <f t="shared" si="12"/>
        <v>0</v>
      </c>
      <c r="AB26" s="23"/>
      <c r="AC26" s="23"/>
      <c r="AD26" s="23"/>
    </row>
    <row r="27" spans="2:30" s="24" customFormat="1" hidden="1" x14ac:dyDescent="0.3">
      <c r="B27" s="13">
        <v>18</v>
      </c>
      <c r="C27" s="26"/>
      <c r="D27" s="25"/>
      <c r="E27" s="25"/>
      <c r="F27" s="13"/>
      <c r="G27" s="15" t="str">
        <f t="shared" si="0"/>
        <v/>
      </c>
      <c r="H27" s="16"/>
      <c r="I27" s="15" t="str">
        <f t="shared" si="13"/>
        <v/>
      </c>
      <c r="J27" s="13"/>
      <c r="K27" s="15" t="str">
        <f t="shared" si="2"/>
        <v/>
      </c>
      <c r="L27" s="16"/>
      <c r="M27" s="15" t="str">
        <f t="shared" si="14"/>
        <v/>
      </c>
      <c r="N27" s="13"/>
      <c r="O27" s="15" t="str">
        <f t="shared" si="4"/>
        <v/>
      </c>
      <c r="P27" s="16"/>
      <c r="Q27" s="15" t="str">
        <f t="shared" si="15"/>
        <v/>
      </c>
      <c r="R27" s="13"/>
      <c r="S27" s="15" t="str">
        <f t="shared" si="6"/>
        <v/>
      </c>
      <c r="T27" s="16"/>
      <c r="U27" s="15" t="str">
        <f t="shared" si="16"/>
        <v/>
      </c>
      <c r="V27" s="17" t="str">
        <f t="shared" si="8"/>
        <v/>
      </c>
      <c r="W27" s="18" t="str">
        <f t="shared" si="17"/>
        <v/>
      </c>
      <c r="X27" s="19">
        <f t="shared" si="10"/>
        <v>0</v>
      </c>
      <c r="Y27" s="20">
        <f t="shared" si="11"/>
        <v>0</v>
      </c>
      <c r="Z27" s="21"/>
      <c r="AA27" s="22">
        <f t="shared" si="12"/>
        <v>0</v>
      </c>
      <c r="AB27" s="23"/>
      <c r="AC27" s="23"/>
      <c r="AD27" s="23"/>
    </row>
    <row r="28" spans="2:30" s="24" customFormat="1" hidden="1" x14ac:dyDescent="0.3">
      <c r="B28" s="13">
        <v>19</v>
      </c>
      <c r="C28" s="26"/>
      <c r="D28" s="25"/>
      <c r="E28" s="25"/>
      <c r="F28" s="13"/>
      <c r="G28" s="15" t="str">
        <f t="shared" si="0"/>
        <v/>
      </c>
      <c r="H28" s="16"/>
      <c r="I28" s="15" t="str">
        <f t="shared" si="13"/>
        <v/>
      </c>
      <c r="J28" s="13"/>
      <c r="K28" s="15" t="str">
        <f t="shared" si="2"/>
        <v/>
      </c>
      <c r="L28" s="16"/>
      <c r="M28" s="15" t="str">
        <f t="shared" si="14"/>
        <v/>
      </c>
      <c r="N28" s="13"/>
      <c r="O28" s="15" t="str">
        <f t="shared" si="4"/>
        <v/>
      </c>
      <c r="P28" s="16"/>
      <c r="Q28" s="15" t="str">
        <f t="shared" si="15"/>
        <v/>
      </c>
      <c r="R28" s="13"/>
      <c r="S28" s="15" t="str">
        <f t="shared" si="6"/>
        <v/>
      </c>
      <c r="T28" s="16"/>
      <c r="U28" s="15" t="str">
        <f t="shared" si="16"/>
        <v/>
      </c>
      <c r="V28" s="17" t="str">
        <f t="shared" si="8"/>
        <v/>
      </c>
      <c r="W28" s="18" t="str">
        <f t="shared" si="17"/>
        <v/>
      </c>
      <c r="X28" s="19">
        <f t="shared" si="10"/>
        <v>0</v>
      </c>
      <c r="Y28" s="20">
        <f t="shared" si="11"/>
        <v>0</v>
      </c>
      <c r="Z28" s="21"/>
      <c r="AA28" s="22">
        <f t="shared" si="12"/>
        <v>0</v>
      </c>
      <c r="AB28" s="23"/>
      <c r="AC28" s="23"/>
      <c r="AD28" s="23"/>
    </row>
    <row r="29" spans="2:30" s="24" customFormat="1" hidden="1" x14ac:dyDescent="0.3">
      <c r="B29" s="13">
        <v>20</v>
      </c>
      <c r="C29" s="26"/>
      <c r="D29" s="25"/>
      <c r="E29" s="25"/>
      <c r="F29" s="13"/>
      <c r="G29" s="15" t="str">
        <f t="shared" si="0"/>
        <v/>
      </c>
      <c r="H29" s="16"/>
      <c r="I29" s="15" t="str">
        <f t="shared" si="13"/>
        <v/>
      </c>
      <c r="J29" s="13"/>
      <c r="K29" s="15" t="str">
        <f t="shared" si="2"/>
        <v/>
      </c>
      <c r="L29" s="16"/>
      <c r="M29" s="15" t="str">
        <f t="shared" si="14"/>
        <v/>
      </c>
      <c r="N29" s="13"/>
      <c r="O29" s="15" t="str">
        <f t="shared" si="4"/>
        <v/>
      </c>
      <c r="P29" s="16"/>
      <c r="Q29" s="15" t="str">
        <f t="shared" si="15"/>
        <v/>
      </c>
      <c r="R29" s="13"/>
      <c r="S29" s="15" t="str">
        <f t="shared" si="6"/>
        <v/>
      </c>
      <c r="T29" s="16"/>
      <c r="U29" s="15" t="str">
        <f t="shared" si="16"/>
        <v/>
      </c>
      <c r="V29" s="17" t="str">
        <f t="shared" si="8"/>
        <v/>
      </c>
      <c r="W29" s="18" t="str">
        <f t="shared" si="17"/>
        <v/>
      </c>
      <c r="X29" s="19">
        <f t="shared" si="10"/>
        <v>0</v>
      </c>
      <c r="Y29" s="20">
        <f t="shared" si="11"/>
        <v>0</v>
      </c>
      <c r="Z29" s="21"/>
      <c r="AA29" s="22">
        <f t="shared" si="12"/>
        <v>0</v>
      </c>
      <c r="AB29" s="23"/>
      <c r="AC29" s="23"/>
      <c r="AD29" s="23"/>
    </row>
    <row r="30" spans="2:30" s="3" customFormat="1" ht="16.2" x14ac:dyDescent="0.3">
      <c r="B30" s="62" t="s">
        <v>24</v>
      </c>
      <c r="C30" s="62"/>
      <c r="D30" s="27"/>
      <c r="E30" s="27"/>
      <c r="F30" s="27">
        <f t="shared" ref="F30:Y30" si="18">SUM(F10:F29)</f>
        <v>0</v>
      </c>
      <c r="G30" s="27">
        <f t="shared" si="18"/>
        <v>0</v>
      </c>
      <c r="H30" s="27">
        <f t="shared" si="18"/>
        <v>4</v>
      </c>
      <c r="I30" s="27">
        <f t="shared" si="18"/>
        <v>21</v>
      </c>
      <c r="J30" s="27">
        <f t="shared" si="18"/>
        <v>0</v>
      </c>
      <c r="K30" s="27">
        <f t="shared" si="18"/>
        <v>0</v>
      </c>
      <c r="L30" s="27">
        <f t="shared" si="18"/>
        <v>3</v>
      </c>
      <c r="M30" s="27">
        <f t="shared" si="18"/>
        <v>18</v>
      </c>
      <c r="N30" s="27">
        <f t="shared" si="18"/>
        <v>0</v>
      </c>
      <c r="O30" s="27">
        <f t="shared" si="18"/>
        <v>0</v>
      </c>
      <c r="P30" s="27">
        <f t="shared" si="18"/>
        <v>2</v>
      </c>
      <c r="Q30" s="27">
        <f t="shared" si="18"/>
        <v>13.5</v>
      </c>
      <c r="R30" s="27">
        <f t="shared" si="18"/>
        <v>0</v>
      </c>
      <c r="S30" s="27">
        <f t="shared" si="18"/>
        <v>0</v>
      </c>
      <c r="T30" s="27">
        <f t="shared" si="18"/>
        <v>1</v>
      </c>
      <c r="U30" s="27">
        <f t="shared" si="18"/>
        <v>7.5</v>
      </c>
      <c r="V30" s="28">
        <f t="shared" si="18"/>
        <v>0</v>
      </c>
      <c r="W30" s="28">
        <f t="shared" si="18"/>
        <v>10</v>
      </c>
      <c r="X30" s="29">
        <f t="shared" si="18"/>
        <v>60</v>
      </c>
      <c r="Y30" s="30">
        <f t="shared" si="18"/>
        <v>1</v>
      </c>
      <c r="Z30" s="31">
        <f>SUM(Z10:Z29)</f>
        <v>30</v>
      </c>
      <c r="AA30" s="32">
        <f>SUM(AA10:AA29)</f>
        <v>10</v>
      </c>
      <c r="AB30" s="33">
        <f>SUM(AB10:AB29)</f>
        <v>0</v>
      </c>
      <c r="AC30" s="33">
        <f>SUM(AC10:AC29)</f>
        <v>0</v>
      </c>
      <c r="AD30" s="33">
        <f xml:space="preserve"> SUM(AD10:AD29)</f>
        <v>0</v>
      </c>
    </row>
    <row r="31" spans="2:30" s="5" customFormat="1" ht="16.2" x14ac:dyDescent="0.3">
      <c r="B31" s="63" t="s">
        <v>25</v>
      </c>
      <c r="C31" s="64"/>
      <c r="D31" s="27"/>
      <c r="E31" s="27"/>
      <c r="F31" s="59">
        <f>F32/10</f>
        <v>0.4</v>
      </c>
      <c r="G31" s="60"/>
      <c r="H31" s="60"/>
      <c r="I31" s="61"/>
      <c r="J31" s="59">
        <f t="shared" ref="J31" si="19">J32/10</f>
        <v>0.3</v>
      </c>
      <c r="K31" s="60"/>
      <c r="L31" s="60"/>
      <c r="M31" s="61"/>
      <c r="N31" s="59">
        <f t="shared" ref="N31" si="20">N32/10</f>
        <v>0.2</v>
      </c>
      <c r="O31" s="60"/>
      <c r="P31" s="60"/>
      <c r="Q31" s="61"/>
      <c r="R31" s="59">
        <f t="shared" ref="R31" si="21">R32/10</f>
        <v>0.1</v>
      </c>
      <c r="S31" s="60"/>
      <c r="T31" s="60"/>
      <c r="U31" s="61"/>
      <c r="V31" s="16"/>
      <c r="W31" s="16"/>
      <c r="X31" s="16"/>
      <c r="Y31" s="34">
        <f>SUM(F31:U31)</f>
        <v>0.99999999999999989</v>
      </c>
      <c r="Z31" s="34"/>
      <c r="AA31" s="16"/>
      <c r="AB31" s="23"/>
      <c r="AC31" s="23"/>
      <c r="AD31" s="23"/>
    </row>
    <row r="32" spans="2:30" s="5" customFormat="1" ht="16.2" x14ac:dyDescent="0.3">
      <c r="B32" s="62" t="s">
        <v>26</v>
      </c>
      <c r="C32" s="62"/>
      <c r="D32" s="35"/>
      <c r="E32" s="16"/>
      <c r="F32" s="71">
        <f>$AG$3*F30+$AG$4*H30</f>
        <v>4</v>
      </c>
      <c r="G32" s="72"/>
      <c r="H32" s="72"/>
      <c r="I32" s="73"/>
      <c r="J32" s="71">
        <f t="shared" ref="J32" si="22">$AG$3*J30+$AG$4*L30</f>
        <v>3</v>
      </c>
      <c r="K32" s="72"/>
      <c r="L32" s="72"/>
      <c r="M32" s="73"/>
      <c r="N32" s="71">
        <f t="shared" ref="N32" si="23">$AG$3*N30+$AG$4*P30</f>
        <v>2</v>
      </c>
      <c r="O32" s="72"/>
      <c r="P32" s="72"/>
      <c r="Q32" s="73"/>
      <c r="R32" s="71">
        <f t="shared" ref="R32" si="24">$AG$3*R30+$AG$4*T30</f>
        <v>1</v>
      </c>
      <c r="S32" s="72"/>
      <c r="T32" s="72"/>
      <c r="U32" s="73"/>
      <c r="V32" s="16"/>
      <c r="W32" s="16"/>
      <c r="X32" s="16"/>
      <c r="Y32" s="36">
        <f>SUM(F32:U32)</f>
        <v>10</v>
      </c>
      <c r="Z32" s="16"/>
      <c r="AA32" s="16"/>
      <c r="AB32" s="23"/>
      <c r="AC32" s="23"/>
      <c r="AD32" s="23"/>
    </row>
    <row r="34" spans="3:26" x14ac:dyDescent="0.3">
      <c r="C34" s="52" t="s">
        <v>79</v>
      </c>
      <c r="D34" s="74" t="s">
        <v>104</v>
      </c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3:26" x14ac:dyDescent="0.3"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3:26" x14ac:dyDescent="0.3"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Z36" s="37"/>
    </row>
    <row r="37" spans="3:26" x14ac:dyDescent="0.3"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</row>
    <row r="38" spans="3:26" x14ac:dyDescent="0.3"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</row>
  </sheetData>
  <mergeCells count="34">
    <mergeCell ref="D34:U38"/>
    <mergeCell ref="AD7:AD9"/>
    <mergeCell ref="F8:I8"/>
    <mergeCell ref="J8:M8"/>
    <mergeCell ref="N8:Q8"/>
    <mergeCell ref="R8:U8"/>
    <mergeCell ref="X7:X9"/>
    <mergeCell ref="Y7:Y9"/>
    <mergeCell ref="Z7:Z9"/>
    <mergeCell ref="AA7:AA9"/>
    <mergeCell ref="AB7:AB9"/>
    <mergeCell ref="AC7:AC9"/>
    <mergeCell ref="F7:U7"/>
    <mergeCell ref="V7:W8"/>
    <mergeCell ref="B32:C32"/>
    <mergeCell ref="F32:I32"/>
    <mergeCell ref="J32:M32"/>
    <mergeCell ref="N32:Q32"/>
    <mergeCell ref="R32:U32"/>
    <mergeCell ref="D2:U2"/>
    <mergeCell ref="N31:Q31"/>
    <mergeCell ref="R31:U31"/>
    <mergeCell ref="B30:C30"/>
    <mergeCell ref="B31:C31"/>
    <mergeCell ref="F31:I31"/>
    <mergeCell ref="J31:M31"/>
    <mergeCell ref="B7:B9"/>
    <mergeCell ref="C7:C9"/>
    <mergeCell ref="D7:D9"/>
    <mergeCell ref="C16:C19"/>
    <mergeCell ref="E7:E9"/>
    <mergeCell ref="D3:K3"/>
    <mergeCell ref="C10:C13"/>
    <mergeCell ref="C14:C15"/>
  </mergeCells>
  <conditionalFormatting sqref="I8:I9">
    <cfRule type="cellIs" dxfId="30" priority="17" operator="equal">
      <formula>0</formula>
    </cfRule>
  </conditionalFormatting>
  <conditionalFormatting sqref="G8:G29">
    <cfRule type="cellIs" dxfId="29" priority="16" operator="equal">
      <formula>0</formula>
    </cfRule>
  </conditionalFormatting>
  <conditionalFormatting sqref="K8:K9">
    <cfRule type="cellIs" dxfId="28" priority="15" operator="equal">
      <formula>0</formula>
    </cfRule>
  </conditionalFormatting>
  <conditionalFormatting sqref="M8:M9">
    <cfRule type="cellIs" dxfId="27" priority="14" operator="equal">
      <formula>0</formula>
    </cfRule>
  </conditionalFormatting>
  <conditionalFormatting sqref="O8:O9">
    <cfRule type="cellIs" dxfId="26" priority="13" operator="equal">
      <formula>0</formula>
    </cfRule>
  </conditionalFormatting>
  <conditionalFormatting sqref="Q8:Q9">
    <cfRule type="cellIs" dxfId="25" priority="12" operator="equal">
      <formula>0</formula>
    </cfRule>
  </conditionalFormatting>
  <conditionalFormatting sqref="S8:S9">
    <cfRule type="cellIs" dxfId="24" priority="11" operator="equal">
      <formula>0</formula>
    </cfRule>
  </conditionalFormatting>
  <conditionalFormatting sqref="U8:U9">
    <cfRule type="cellIs" dxfId="23" priority="10" operator="equal">
      <formula>0</formula>
    </cfRule>
  </conditionalFormatting>
  <conditionalFormatting sqref="W8:W29">
    <cfRule type="cellIs" dxfId="22" priority="9" operator="equal">
      <formula>0</formula>
    </cfRule>
  </conditionalFormatting>
  <conditionalFormatting sqref="X8:X29">
    <cfRule type="cellIs" dxfId="21" priority="8" operator="equal">
      <formula>0</formula>
    </cfRule>
  </conditionalFormatting>
  <conditionalFormatting sqref="I10:I29">
    <cfRule type="cellIs" dxfId="20" priority="7" operator="equal">
      <formula>0</formula>
    </cfRule>
  </conditionalFormatting>
  <conditionalFormatting sqref="K10:K29">
    <cfRule type="cellIs" dxfId="19" priority="6" operator="equal">
      <formula>0</formula>
    </cfRule>
  </conditionalFormatting>
  <conditionalFormatting sqref="M10:M29">
    <cfRule type="cellIs" dxfId="18" priority="5" operator="equal">
      <formula>0</formula>
    </cfRule>
  </conditionalFormatting>
  <conditionalFormatting sqref="O10:O29">
    <cfRule type="cellIs" dxfId="17" priority="4" operator="equal">
      <formula>0</formula>
    </cfRule>
  </conditionalFormatting>
  <conditionalFormatting sqref="Q10:Q29">
    <cfRule type="cellIs" dxfId="16" priority="3" operator="equal">
      <formula>0</formula>
    </cfRule>
  </conditionalFormatting>
  <conditionalFormatting sqref="S10:S29">
    <cfRule type="cellIs" dxfId="15" priority="2" operator="equal">
      <formula>0</formula>
    </cfRule>
  </conditionalFormatting>
  <conditionalFormatting sqref="U10:U29">
    <cfRule type="cellIs" dxfId="14" priority="1" operator="equal">
      <formula>0</formula>
    </cfRule>
  </conditionalFormatting>
  <pageMargins left="0" right="0" top="0.59055118110236227" bottom="0.59055118110236227" header="0.39370078740157483" footer="0.3937007874015748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68E9-B105-438E-AF94-5FB208545AFA}">
  <sheetPr>
    <tabColor rgb="FF00B0F0"/>
    <pageSetUpPr fitToPage="1"/>
  </sheetPr>
  <dimension ref="B2:AG38"/>
  <sheetViews>
    <sheetView showGridLines="0" tabSelected="1" view="pageBreakPreview" topLeftCell="A9" zoomScale="115" zoomScaleNormal="100" zoomScaleSheetLayoutView="115" workbookViewId="0">
      <selection activeCell="P19" sqref="P19"/>
    </sheetView>
  </sheetViews>
  <sheetFormatPr defaultColWidth="34.44140625" defaultRowHeight="15.6" x14ac:dyDescent="0.3"/>
  <cols>
    <col min="1" max="1" width="5.6640625" style="1" customWidth="1"/>
    <col min="2" max="2" width="4.6640625" style="1" bestFit="1" customWidth="1"/>
    <col min="3" max="3" width="23.109375" style="1" bestFit="1" customWidth="1"/>
    <col min="4" max="4" width="32" style="1" customWidth="1"/>
    <col min="5" max="5" width="32.21875" style="1" bestFit="1" customWidth="1"/>
    <col min="6" max="6" width="3.77734375" style="1" hidden="1" customWidth="1"/>
    <col min="7" max="7" width="9.44140625" style="1" hidden="1" customWidth="1"/>
    <col min="8" max="8" width="4.21875" style="1" bestFit="1" customWidth="1"/>
    <col min="9" max="9" width="9.44140625" style="1" bestFit="1" customWidth="1"/>
    <col min="10" max="10" width="3.77734375" style="1" hidden="1" customWidth="1"/>
    <col min="11" max="11" width="9.44140625" style="1" hidden="1" customWidth="1"/>
    <col min="12" max="12" width="4.21875" style="1" bestFit="1" customWidth="1"/>
    <col min="13" max="13" width="9.44140625" style="1" bestFit="1" customWidth="1"/>
    <col min="14" max="14" width="3.77734375" style="1" hidden="1" customWidth="1"/>
    <col min="15" max="15" width="9.44140625" style="1" hidden="1" customWidth="1"/>
    <col min="16" max="16" width="4.21875" style="1" bestFit="1" customWidth="1"/>
    <col min="17" max="17" width="9.44140625" style="1" bestFit="1" customWidth="1"/>
    <col min="18" max="18" width="3.77734375" style="1" hidden="1" customWidth="1"/>
    <col min="19" max="19" width="9.44140625" style="1" hidden="1" customWidth="1"/>
    <col min="20" max="20" width="4.21875" style="1" bestFit="1" customWidth="1"/>
    <col min="21" max="21" width="9.44140625" style="1" bestFit="1" customWidth="1"/>
    <col min="22" max="22" width="3.77734375" style="1" hidden="1" customWidth="1"/>
    <col min="23" max="23" width="6.21875" style="1" customWidth="1"/>
    <col min="24" max="24" width="14.109375" style="1" hidden="1" customWidth="1"/>
    <col min="25" max="25" width="7.33203125" style="1" hidden="1" customWidth="1"/>
    <col min="26" max="26" width="19.44140625" style="1" hidden="1" customWidth="1"/>
    <col min="27" max="27" width="20.109375" style="1" hidden="1" customWidth="1"/>
    <col min="28" max="28" width="17" style="1" hidden="1" customWidth="1"/>
    <col min="29" max="30" width="14.44140625" style="1" hidden="1" customWidth="1"/>
    <col min="31" max="31" width="8.6640625" style="1" hidden="1" customWidth="1"/>
    <col min="32" max="32" width="3.109375" style="1" hidden="1" customWidth="1"/>
    <col min="33" max="33" width="2" style="1" hidden="1" customWidth="1"/>
    <col min="34" max="34" width="0.109375" style="1" customWidth="1"/>
    <col min="35" max="42" width="5.88671875" style="1" customWidth="1"/>
    <col min="43" max="126" width="12" style="1" customWidth="1"/>
    <col min="127" max="16384" width="34.44140625" style="1"/>
  </cols>
  <sheetData>
    <row r="2" spans="2:33" x14ac:dyDescent="0.3">
      <c r="C2" s="2"/>
      <c r="D2" s="58" t="s">
        <v>61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2"/>
      <c r="Y2" s="2"/>
      <c r="Z2" s="2"/>
      <c r="AA2" s="2"/>
      <c r="AB2" s="2"/>
      <c r="AC2" s="2"/>
      <c r="AE2" s="2">
        <f>IF(AND(V32=0,W32=0),1,L3/(F32*G5+H32*I5+J32*K5+L32*M5+N32*O5+P32*Q5+R32*S5+T32*U5))</f>
        <v>0.375</v>
      </c>
    </row>
    <row r="3" spans="2:33" x14ac:dyDescent="0.3">
      <c r="C3" s="2"/>
      <c r="D3" s="70" t="s">
        <v>27</v>
      </c>
      <c r="E3" s="70"/>
      <c r="F3" s="70"/>
      <c r="G3" s="70"/>
      <c r="H3" s="70"/>
      <c r="I3" s="70"/>
      <c r="J3" s="70"/>
      <c r="K3" s="70"/>
      <c r="L3" s="44">
        <v>60</v>
      </c>
      <c r="M3" s="80" t="s">
        <v>1</v>
      </c>
      <c r="N3" s="80"/>
      <c r="O3" s="2"/>
      <c r="P3" s="2"/>
      <c r="Q3" s="2"/>
      <c r="U3" s="2"/>
      <c r="V3" s="2"/>
      <c r="W3" s="2"/>
      <c r="X3" s="2"/>
      <c r="Y3" s="2"/>
      <c r="Z3" s="2"/>
      <c r="AA3" s="2"/>
      <c r="AB3" s="2"/>
      <c r="AC3" s="2"/>
      <c r="AD3" s="2"/>
      <c r="AE3" s="4" t="s">
        <v>2</v>
      </c>
      <c r="AF3" s="4">
        <v>0</v>
      </c>
      <c r="AG3" s="4">
        <f>IF(V32=0,0,AF3/V32)</f>
        <v>0</v>
      </c>
    </row>
    <row r="4" spans="2:33" ht="31.2" hidden="1" x14ac:dyDescent="0.3">
      <c r="D4" s="51" t="s">
        <v>75</v>
      </c>
      <c r="E4" s="5"/>
      <c r="F4" s="6"/>
      <c r="G4" s="7">
        <f>$AE$2*G5</f>
        <v>1.125</v>
      </c>
      <c r="H4" s="7"/>
      <c r="I4" s="7">
        <f>$AE$2*I5</f>
        <v>5.25</v>
      </c>
      <c r="J4" s="7"/>
      <c r="K4" s="7">
        <f>$AE$2*K5</f>
        <v>1.5</v>
      </c>
      <c r="L4" s="7"/>
      <c r="M4" s="7">
        <f>$AE$2*M5</f>
        <v>6</v>
      </c>
      <c r="N4" s="7"/>
      <c r="O4" s="7">
        <f>$AE$2*O5</f>
        <v>2.25</v>
      </c>
      <c r="P4" s="7"/>
      <c r="Q4" s="7">
        <f>$AE$2*Q5</f>
        <v>6.75</v>
      </c>
      <c r="R4" s="7"/>
      <c r="S4" s="7">
        <f>$AE$2*S5</f>
        <v>3.375</v>
      </c>
      <c r="T4" s="7"/>
      <c r="U4" s="7">
        <f>$AE$2*U5</f>
        <v>7.5</v>
      </c>
      <c r="V4" s="6"/>
      <c r="AE4" s="4" t="s">
        <v>3</v>
      </c>
      <c r="AF4" s="4">
        <f>10-AF3</f>
        <v>10</v>
      </c>
      <c r="AG4" s="4">
        <f>IF(W32=0,0,AF4/W32)</f>
        <v>1</v>
      </c>
    </row>
    <row r="5" spans="2:33" hidden="1" x14ac:dyDescent="0.3">
      <c r="D5" s="5" t="s">
        <v>4</v>
      </c>
      <c r="E5" s="5"/>
      <c r="F5" s="6"/>
      <c r="G5" s="8">
        <v>3</v>
      </c>
      <c r="I5" s="8">
        <v>14</v>
      </c>
      <c r="K5" s="8">
        <v>4</v>
      </c>
      <c r="M5" s="8">
        <v>16</v>
      </c>
      <c r="O5" s="8">
        <v>6</v>
      </c>
      <c r="Q5" s="8">
        <v>18</v>
      </c>
      <c r="S5" s="8">
        <v>9</v>
      </c>
      <c r="U5" s="8">
        <v>20</v>
      </c>
      <c r="V5" s="6"/>
      <c r="AE5" s="9"/>
      <c r="AF5" s="9"/>
      <c r="AG5" s="9"/>
    </row>
    <row r="7" spans="2:33" s="5" customFormat="1" x14ac:dyDescent="0.3">
      <c r="B7" s="65" t="s">
        <v>5</v>
      </c>
      <c r="C7" s="65" t="s">
        <v>6</v>
      </c>
      <c r="D7" s="66" t="s">
        <v>7</v>
      </c>
      <c r="E7" s="66" t="s">
        <v>32</v>
      </c>
      <c r="F7" s="65" t="s">
        <v>8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 t="s">
        <v>9</v>
      </c>
      <c r="W7" s="65"/>
      <c r="X7" s="65" t="s">
        <v>10</v>
      </c>
      <c r="Y7" s="65" t="s">
        <v>11</v>
      </c>
      <c r="Z7" s="65" t="s">
        <v>12</v>
      </c>
      <c r="AA7" s="77" t="s">
        <v>13</v>
      </c>
      <c r="AB7" s="76" t="s">
        <v>14</v>
      </c>
      <c r="AC7" s="76" t="s">
        <v>15</v>
      </c>
      <c r="AD7" s="76" t="s">
        <v>16</v>
      </c>
    </row>
    <row r="8" spans="2:33" s="5" customFormat="1" ht="33" customHeight="1" x14ac:dyDescent="0.3">
      <c r="B8" s="65"/>
      <c r="C8" s="65"/>
      <c r="D8" s="67"/>
      <c r="E8" s="67"/>
      <c r="F8" s="65" t="s">
        <v>17</v>
      </c>
      <c r="G8" s="65"/>
      <c r="H8" s="65"/>
      <c r="I8" s="65"/>
      <c r="J8" s="65" t="s">
        <v>18</v>
      </c>
      <c r="K8" s="65"/>
      <c r="L8" s="65"/>
      <c r="M8" s="65"/>
      <c r="N8" s="65" t="s">
        <v>19</v>
      </c>
      <c r="O8" s="65"/>
      <c r="P8" s="65"/>
      <c r="Q8" s="65"/>
      <c r="R8" s="65" t="s">
        <v>46</v>
      </c>
      <c r="S8" s="65"/>
      <c r="T8" s="65"/>
      <c r="U8" s="65"/>
      <c r="V8" s="65"/>
      <c r="W8" s="65"/>
      <c r="X8" s="65"/>
      <c r="Y8" s="65"/>
      <c r="Z8" s="65"/>
      <c r="AA8" s="77"/>
      <c r="AB8" s="76"/>
      <c r="AC8" s="76"/>
      <c r="AD8" s="76"/>
    </row>
    <row r="9" spans="2:33" s="5" customFormat="1" ht="31.2" x14ac:dyDescent="0.3">
      <c r="B9" s="65"/>
      <c r="C9" s="65"/>
      <c r="D9" s="68"/>
      <c r="E9" s="68"/>
      <c r="F9" s="46" t="s">
        <v>20</v>
      </c>
      <c r="G9" s="46" t="s">
        <v>21</v>
      </c>
      <c r="H9" s="11" t="s">
        <v>22</v>
      </c>
      <c r="I9" s="46" t="s">
        <v>21</v>
      </c>
      <c r="J9" s="46" t="s">
        <v>20</v>
      </c>
      <c r="K9" s="46" t="s">
        <v>21</v>
      </c>
      <c r="L9" s="11" t="s">
        <v>22</v>
      </c>
      <c r="M9" s="46" t="s">
        <v>21</v>
      </c>
      <c r="N9" s="46" t="s">
        <v>20</v>
      </c>
      <c r="O9" s="46" t="s">
        <v>21</v>
      </c>
      <c r="P9" s="11" t="s">
        <v>22</v>
      </c>
      <c r="Q9" s="46" t="s">
        <v>21</v>
      </c>
      <c r="R9" s="46" t="s">
        <v>20</v>
      </c>
      <c r="S9" s="46" t="s">
        <v>21</v>
      </c>
      <c r="T9" s="11" t="s">
        <v>22</v>
      </c>
      <c r="U9" s="46" t="s">
        <v>21</v>
      </c>
      <c r="V9" s="48" t="s">
        <v>20</v>
      </c>
      <c r="W9" s="48" t="s">
        <v>23</v>
      </c>
      <c r="X9" s="65"/>
      <c r="Y9" s="65"/>
      <c r="Z9" s="65"/>
      <c r="AA9" s="77"/>
      <c r="AB9" s="76"/>
      <c r="AC9" s="76"/>
      <c r="AD9" s="76"/>
    </row>
    <row r="10" spans="2:33" s="24" customFormat="1" x14ac:dyDescent="0.3">
      <c r="B10" s="13">
        <v>1</v>
      </c>
      <c r="C10" s="69" t="s">
        <v>30</v>
      </c>
      <c r="D10" s="14" t="s">
        <v>59</v>
      </c>
      <c r="E10" s="54" t="s">
        <v>88</v>
      </c>
      <c r="F10" s="13"/>
      <c r="G10" s="15" t="str">
        <f>IF(F10*G$4=0,"",F10*G$4)</f>
        <v/>
      </c>
      <c r="H10" s="16">
        <v>1</v>
      </c>
      <c r="I10" s="15">
        <f>IF(H10*I$4=0,"",H10*I$4)</f>
        <v>5.25</v>
      </c>
      <c r="J10" s="13"/>
      <c r="K10" s="15" t="str">
        <f>IF(J10*K$4=0,"",J10*K$4)</f>
        <v/>
      </c>
      <c r="L10" s="16"/>
      <c r="M10" s="15" t="str">
        <f>IF(L10*M$4=0,"",L10*M$4)</f>
        <v/>
      </c>
      <c r="N10" s="13"/>
      <c r="O10" s="15" t="str">
        <f>IF(N10*O$4=0,"",N10*O$4)</f>
        <v/>
      </c>
      <c r="P10" s="16"/>
      <c r="Q10" s="15" t="str">
        <f>IF(P10*Q$4=0,"",P10*Q$4)</f>
        <v/>
      </c>
      <c r="R10" s="13"/>
      <c r="S10" s="15" t="str">
        <f>IF(R10*S$4=0,"",R10*S$4)</f>
        <v/>
      </c>
      <c r="T10" s="16"/>
      <c r="U10" s="15" t="str">
        <f>IF(T10*U$4=0,"",T10*U$4)</f>
        <v/>
      </c>
      <c r="V10" s="17" t="str">
        <f>IF(F10+J10+N10+R10=0,"",F10+J10+N10+R10)</f>
        <v/>
      </c>
      <c r="W10" s="18">
        <f>IF(H10+L10+P10+T10=0,"",H10+L10+P10+T10)</f>
        <v>1</v>
      </c>
      <c r="X10" s="19">
        <f>SUM(G10,I10,K10,M10,O10,Q10,S10,U10)</f>
        <v>5.25</v>
      </c>
      <c r="Y10" s="20">
        <f>Z10/$Z$32</f>
        <v>0.37037037037037035</v>
      </c>
      <c r="Z10" s="21">
        <v>10</v>
      </c>
      <c r="AA10" s="22">
        <f>Y10*10</f>
        <v>3.7037037037037033</v>
      </c>
      <c r="AB10" s="23"/>
      <c r="AC10" s="23"/>
      <c r="AD10" s="23"/>
    </row>
    <row r="11" spans="2:33" s="24" customFormat="1" ht="31.2" x14ac:dyDescent="0.3">
      <c r="B11" s="13">
        <v>2</v>
      </c>
      <c r="C11" s="69"/>
      <c r="D11" s="14" t="s">
        <v>60</v>
      </c>
      <c r="E11" s="54" t="s">
        <v>89</v>
      </c>
      <c r="F11" s="13"/>
      <c r="G11" s="15" t="str">
        <f t="shared" ref="G11:G31" si="0">IF(F11*G$4=0,"",F11*G$4)</f>
        <v/>
      </c>
      <c r="H11" s="16"/>
      <c r="I11" s="15" t="str">
        <f t="shared" ref="I11:I20" si="1">IF(H11*I$4=0,"",H11*I$4)</f>
        <v/>
      </c>
      <c r="J11" s="13"/>
      <c r="K11" s="15" t="str">
        <f t="shared" ref="K11:K31" si="2">IF(J11*K$4=0,"",J11*K$4)</f>
        <v/>
      </c>
      <c r="L11" s="16">
        <v>1</v>
      </c>
      <c r="M11" s="15">
        <f t="shared" ref="M11:M21" si="3">IF(L11*M$4=0,"",L11*M$4)</f>
        <v>6</v>
      </c>
      <c r="N11" s="13"/>
      <c r="O11" s="15" t="str">
        <f t="shared" ref="O11:O31" si="4">IF(N11*O$4=0,"",N11*O$4)</f>
        <v/>
      </c>
      <c r="P11" s="16"/>
      <c r="Q11" s="15" t="str">
        <f t="shared" ref="Q11:Q21" si="5">IF(P11*Q$4=0,"",P11*Q$4)</f>
        <v/>
      </c>
      <c r="R11" s="13"/>
      <c r="S11" s="15" t="str">
        <f t="shared" ref="S11:S31" si="6">IF(R11*S$4=0,"",R11*S$4)</f>
        <v/>
      </c>
      <c r="T11" s="16"/>
      <c r="U11" s="15" t="str">
        <f t="shared" ref="U11:U19" si="7">IF(T11*U$4=0,"",T11*U$4)</f>
        <v/>
      </c>
      <c r="V11" s="17" t="str">
        <f t="shared" ref="V11:V31" si="8">IF(F11+J11+N11+R11=0,"",F11+J11+N11+R11)</f>
        <v/>
      </c>
      <c r="W11" s="18">
        <f t="shared" ref="W11:W19" si="9">IF(H11+L11+P11+T11=0,"",H11+L11+P11+T11)</f>
        <v>1</v>
      </c>
      <c r="X11" s="19">
        <f t="shared" ref="X11:X31" si="10">SUM(G11,I11,K11,M11,O11,Q11,S11,U11)</f>
        <v>6</v>
      </c>
      <c r="Y11" s="20">
        <f>Z11/$Z$32</f>
        <v>7.407407407407407E-2</v>
      </c>
      <c r="Z11" s="21">
        <v>2</v>
      </c>
      <c r="AA11" s="22">
        <f t="shared" ref="AA11:AA31" si="11">Y11*10</f>
        <v>0.7407407407407407</v>
      </c>
      <c r="AB11" s="23"/>
      <c r="AC11" s="23"/>
      <c r="AD11" s="23"/>
    </row>
    <row r="12" spans="2:33" s="24" customFormat="1" x14ac:dyDescent="0.3">
      <c r="B12" s="13">
        <v>3</v>
      </c>
      <c r="C12" s="69"/>
      <c r="D12" s="14" t="s">
        <v>57</v>
      </c>
      <c r="E12" s="50" t="s">
        <v>90</v>
      </c>
      <c r="F12" s="13"/>
      <c r="G12" s="15"/>
      <c r="H12" s="16">
        <v>1</v>
      </c>
      <c r="I12" s="15">
        <f t="shared" si="1"/>
        <v>5.25</v>
      </c>
      <c r="J12" s="13"/>
      <c r="K12" s="15"/>
      <c r="L12" s="16"/>
      <c r="M12" s="15" t="str">
        <f t="shared" si="3"/>
        <v/>
      </c>
      <c r="N12" s="13"/>
      <c r="O12" s="15"/>
      <c r="P12" s="16"/>
      <c r="Q12" s="15" t="str">
        <f t="shared" si="5"/>
        <v/>
      </c>
      <c r="R12" s="13"/>
      <c r="S12" s="15"/>
      <c r="T12" s="16"/>
      <c r="U12" s="15" t="str">
        <f t="shared" si="7"/>
        <v/>
      </c>
      <c r="V12" s="17"/>
      <c r="W12" s="18">
        <f t="shared" si="9"/>
        <v>1</v>
      </c>
      <c r="X12" s="19"/>
      <c r="Y12" s="20"/>
      <c r="Z12" s="21"/>
      <c r="AA12" s="22"/>
      <c r="AB12" s="23"/>
      <c r="AC12" s="23"/>
      <c r="AD12" s="23"/>
    </row>
    <row r="13" spans="2:33" s="24" customFormat="1" x14ac:dyDescent="0.3">
      <c r="B13" s="13">
        <v>4</v>
      </c>
      <c r="C13" s="69"/>
      <c r="D13" s="50" t="s">
        <v>99</v>
      </c>
      <c r="E13" s="50" t="s">
        <v>91</v>
      </c>
      <c r="F13" s="13"/>
      <c r="G13" s="15"/>
      <c r="H13" s="16"/>
      <c r="I13" s="15" t="str">
        <f t="shared" si="1"/>
        <v/>
      </c>
      <c r="J13" s="13"/>
      <c r="K13" s="15"/>
      <c r="L13" s="16">
        <v>1</v>
      </c>
      <c r="M13" s="15">
        <f t="shared" si="3"/>
        <v>6</v>
      </c>
      <c r="N13" s="13"/>
      <c r="O13" s="15"/>
      <c r="P13" s="16"/>
      <c r="Q13" s="15" t="str">
        <f t="shared" si="5"/>
        <v/>
      </c>
      <c r="R13" s="13"/>
      <c r="S13" s="15"/>
      <c r="T13" s="16"/>
      <c r="U13" s="15" t="str">
        <f t="shared" si="7"/>
        <v/>
      </c>
      <c r="V13" s="17"/>
      <c r="W13" s="18">
        <f t="shared" si="9"/>
        <v>1</v>
      </c>
      <c r="X13" s="19"/>
      <c r="Y13" s="20"/>
      <c r="Z13" s="21"/>
      <c r="AA13" s="22"/>
      <c r="AB13" s="23"/>
      <c r="AC13" s="23"/>
      <c r="AD13" s="23"/>
    </row>
    <row r="14" spans="2:33" s="24" customFormat="1" x14ac:dyDescent="0.3">
      <c r="B14" s="13">
        <v>5</v>
      </c>
      <c r="C14" s="69"/>
      <c r="D14" s="14" t="s">
        <v>92</v>
      </c>
      <c r="E14" s="50" t="s">
        <v>93</v>
      </c>
      <c r="F14" s="13"/>
      <c r="G14" s="15"/>
      <c r="H14" s="16">
        <v>1</v>
      </c>
      <c r="I14" s="15">
        <f t="shared" si="1"/>
        <v>5.25</v>
      </c>
      <c r="J14" s="13"/>
      <c r="K14" s="15"/>
      <c r="L14" s="16"/>
      <c r="M14" s="15" t="str">
        <f t="shared" si="3"/>
        <v/>
      </c>
      <c r="N14" s="13"/>
      <c r="O14" s="15"/>
      <c r="P14" s="16">
        <v>1</v>
      </c>
      <c r="Q14" s="15">
        <f t="shared" si="5"/>
        <v>6.75</v>
      </c>
      <c r="R14" s="13"/>
      <c r="S14" s="15"/>
      <c r="T14" s="16"/>
      <c r="U14" s="15" t="str">
        <f t="shared" si="7"/>
        <v/>
      </c>
      <c r="V14" s="17"/>
      <c r="W14" s="18">
        <f t="shared" si="9"/>
        <v>2</v>
      </c>
      <c r="X14" s="19"/>
      <c r="Y14" s="20"/>
      <c r="Z14" s="21"/>
      <c r="AA14" s="22"/>
      <c r="AB14" s="23"/>
      <c r="AC14" s="23"/>
      <c r="AD14" s="23"/>
    </row>
    <row r="15" spans="2:33" s="24" customFormat="1" x14ac:dyDescent="0.3">
      <c r="B15" s="13"/>
      <c r="C15" s="69"/>
      <c r="D15" s="14" t="s">
        <v>58</v>
      </c>
      <c r="E15" s="50" t="s">
        <v>98</v>
      </c>
      <c r="F15" s="13"/>
      <c r="G15" s="15"/>
      <c r="H15" s="16"/>
      <c r="I15" s="15" t="str">
        <f t="shared" si="1"/>
        <v/>
      </c>
      <c r="J15" s="13"/>
      <c r="K15" s="15"/>
      <c r="L15" s="16"/>
      <c r="M15" s="15" t="str">
        <f t="shared" si="3"/>
        <v/>
      </c>
      <c r="N15" s="13"/>
      <c r="O15" s="15"/>
      <c r="P15" s="16">
        <v>1</v>
      </c>
      <c r="Q15" s="15">
        <f t="shared" si="5"/>
        <v>6.75</v>
      </c>
      <c r="R15" s="13"/>
      <c r="S15" s="15"/>
      <c r="T15" s="16"/>
      <c r="U15" s="15" t="str">
        <f t="shared" si="7"/>
        <v/>
      </c>
      <c r="V15" s="17"/>
      <c r="W15" s="18">
        <f t="shared" si="9"/>
        <v>1</v>
      </c>
      <c r="X15" s="19"/>
      <c r="Y15" s="20"/>
      <c r="Z15" s="21"/>
      <c r="AA15" s="22"/>
      <c r="AB15" s="23"/>
      <c r="AC15" s="23"/>
      <c r="AD15" s="23"/>
    </row>
    <row r="16" spans="2:33" s="24" customFormat="1" x14ac:dyDescent="0.3">
      <c r="B16" s="13">
        <v>6</v>
      </c>
      <c r="C16" s="69"/>
      <c r="D16" s="14" t="s">
        <v>97</v>
      </c>
      <c r="E16" s="50" t="s">
        <v>94</v>
      </c>
      <c r="F16" s="13"/>
      <c r="G16" s="15"/>
      <c r="H16" s="16"/>
      <c r="I16" s="15" t="str">
        <f t="shared" si="1"/>
        <v/>
      </c>
      <c r="J16" s="13"/>
      <c r="K16" s="15"/>
      <c r="L16" s="16"/>
      <c r="M16" s="15" t="str">
        <f t="shared" si="3"/>
        <v/>
      </c>
      <c r="N16" s="13"/>
      <c r="O16" s="15"/>
      <c r="P16" s="16"/>
      <c r="Q16" s="15" t="str">
        <f t="shared" si="5"/>
        <v/>
      </c>
      <c r="R16" s="13"/>
      <c r="S16" s="15"/>
      <c r="T16" s="16"/>
      <c r="U16" s="15" t="str">
        <f t="shared" si="7"/>
        <v/>
      </c>
      <c r="V16" s="17"/>
      <c r="W16" s="18" t="str">
        <f t="shared" si="9"/>
        <v/>
      </c>
      <c r="X16" s="19"/>
      <c r="Y16" s="20"/>
      <c r="Z16" s="21"/>
      <c r="AA16" s="22"/>
      <c r="AB16" s="23"/>
      <c r="AC16" s="23"/>
      <c r="AD16" s="23"/>
    </row>
    <row r="17" spans="2:30" s="24" customFormat="1" ht="19.2" customHeight="1" x14ac:dyDescent="0.3">
      <c r="B17" s="13">
        <v>7</v>
      </c>
      <c r="C17" s="69" t="s">
        <v>76</v>
      </c>
      <c r="D17" s="25" t="s">
        <v>62</v>
      </c>
      <c r="E17" s="50"/>
      <c r="F17" s="13"/>
      <c r="G17" s="15" t="str">
        <f t="shared" si="0"/>
        <v/>
      </c>
      <c r="H17" s="16"/>
      <c r="I17" s="15" t="str">
        <f t="shared" si="1"/>
        <v/>
      </c>
      <c r="J17" s="13"/>
      <c r="K17" s="15" t="str">
        <f t="shared" si="2"/>
        <v/>
      </c>
      <c r="L17" s="16">
        <v>1</v>
      </c>
      <c r="M17" s="15">
        <f t="shared" si="3"/>
        <v>6</v>
      </c>
      <c r="N17" s="13"/>
      <c r="O17" s="15" t="str">
        <f t="shared" si="4"/>
        <v/>
      </c>
      <c r="P17" s="16"/>
      <c r="Q17" s="15" t="str">
        <f t="shared" si="5"/>
        <v/>
      </c>
      <c r="R17" s="13"/>
      <c r="S17" s="15" t="str">
        <f t="shared" si="6"/>
        <v/>
      </c>
      <c r="T17" s="16"/>
      <c r="U17" s="15" t="str">
        <f t="shared" si="7"/>
        <v/>
      </c>
      <c r="V17" s="17" t="str">
        <f t="shared" si="8"/>
        <v/>
      </c>
      <c r="W17" s="18">
        <f t="shared" si="9"/>
        <v>1</v>
      </c>
      <c r="X17" s="19">
        <f t="shared" si="10"/>
        <v>6</v>
      </c>
      <c r="Y17" s="20">
        <f t="shared" ref="Y17:Y31" si="12">Z17/$Z$32</f>
        <v>7.407407407407407E-2</v>
      </c>
      <c r="Z17" s="21">
        <v>2</v>
      </c>
      <c r="AA17" s="22">
        <f t="shared" si="11"/>
        <v>0.7407407407407407</v>
      </c>
      <c r="AB17" s="23"/>
      <c r="AC17" s="23"/>
      <c r="AD17" s="23"/>
    </row>
    <row r="18" spans="2:30" s="24" customFormat="1" ht="31.2" x14ac:dyDescent="0.3">
      <c r="B18" s="13">
        <v>8</v>
      </c>
      <c r="C18" s="69"/>
      <c r="D18" s="25" t="s">
        <v>96</v>
      </c>
      <c r="E18" s="50" t="s">
        <v>95</v>
      </c>
      <c r="F18" s="13"/>
      <c r="G18" s="15" t="str">
        <f t="shared" si="0"/>
        <v/>
      </c>
      <c r="H18" s="16">
        <v>1</v>
      </c>
      <c r="I18" s="15">
        <f t="shared" si="1"/>
        <v>5.25</v>
      </c>
      <c r="J18" s="13"/>
      <c r="K18" s="15" t="str">
        <f t="shared" si="2"/>
        <v/>
      </c>
      <c r="L18" s="16"/>
      <c r="M18" s="15" t="str">
        <f t="shared" si="3"/>
        <v/>
      </c>
      <c r="N18" s="13"/>
      <c r="O18" s="15" t="str">
        <f t="shared" si="4"/>
        <v/>
      </c>
      <c r="P18" s="16"/>
      <c r="Q18" s="15" t="str">
        <f t="shared" si="5"/>
        <v/>
      </c>
      <c r="R18" s="13"/>
      <c r="S18" s="15" t="str">
        <f t="shared" si="6"/>
        <v/>
      </c>
      <c r="T18" s="16"/>
      <c r="U18" s="15" t="str">
        <f t="shared" si="7"/>
        <v/>
      </c>
      <c r="V18" s="17" t="str">
        <f t="shared" si="8"/>
        <v/>
      </c>
      <c r="W18" s="18">
        <f t="shared" si="9"/>
        <v>1</v>
      </c>
      <c r="X18" s="19">
        <f t="shared" si="10"/>
        <v>5.25</v>
      </c>
      <c r="Y18" s="20">
        <f t="shared" si="12"/>
        <v>0.14814814814814814</v>
      </c>
      <c r="Z18" s="21">
        <v>4</v>
      </c>
      <c r="AA18" s="22">
        <f t="shared" si="11"/>
        <v>1.4814814814814814</v>
      </c>
      <c r="AB18" s="23"/>
      <c r="AC18" s="23"/>
      <c r="AD18" s="23"/>
    </row>
    <row r="19" spans="2:30" s="24" customFormat="1" x14ac:dyDescent="0.3">
      <c r="B19" s="13">
        <v>10</v>
      </c>
      <c r="C19" s="69"/>
      <c r="D19" s="25" t="s">
        <v>69</v>
      </c>
      <c r="E19" s="50" t="s">
        <v>70</v>
      </c>
      <c r="F19" s="13"/>
      <c r="G19" s="15" t="str">
        <f t="shared" si="0"/>
        <v/>
      </c>
      <c r="H19" s="16"/>
      <c r="I19" s="15" t="str">
        <f t="shared" si="1"/>
        <v/>
      </c>
      <c r="J19" s="13"/>
      <c r="K19" s="15" t="str">
        <f t="shared" si="2"/>
        <v/>
      </c>
      <c r="L19" s="16"/>
      <c r="M19" s="15" t="str">
        <f t="shared" si="3"/>
        <v/>
      </c>
      <c r="N19" s="13"/>
      <c r="O19" s="15" t="str">
        <f t="shared" si="4"/>
        <v/>
      </c>
      <c r="P19" s="16"/>
      <c r="Q19" s="15" t="str">
        <f t="shared" si="5"/>
        <v/>
      </c>
      <c r="R19" s="13"/>
      <c r="S19" s="15" t="str">
        <f t="shared" si="6"/>
        <v/>
      </c>
      <c r="T19" s="16">
        <v>1</v>
      </c>
      <c r="U19" s="15">
        <f t="shared" si="7"/>
        <v>7.5</v>
      </c>
      <c r="V19" s="17" t="str">
        <f t="shared" si="8"/>
        <v/>
      </c>
      <c r="W19" s="18">
        <f t="shared" si="9"/>
        <v>1</v>
      </c>
      <c r="X19" s="19">
        <f t="shared" si="10"/>
        <v>7.5</v>
      </c>
      <c r="Y19" s="20">
        <f t="shared" si="12"/>
        <v>7.407407407407407E-2</v>
      </c>
      <c r="Z19" s="21">
        <v>2</v>
      </c>
      <c r="AA19" s="22">
        <f t="shared" si="11"/>
        <v>0.7407407407407407</v>
      </c>
      <c r="AB19" s="23"/>
      <c r="AC19" s="23"/>
      <c r="AD19" s="23"/>
    </row>
    <row r="20" spans="2:30" s="24" customFormat="1" hidden="1" x14ac:dyDescent="0.3">
      <c r="B20" s="13">
        <v>11</v>
      </c>
      <c r="C20" s="43"/>
      <c r="D20" s="25"/>
      <c r="E20" s="42"/>
      <c r="F20" s="13"/>
      <c r="G20" s="15" t="str">
        <f t="shared" si="0"/>
        <v/>
      </c>
      <c r="H20" s="16"/>
      <c r="I20" s="15" t="str">
        <f t="shared" si="1"/>
        <v/>
      </c>
      <c r="J20" s="13"/>
      <c r="K20" s="15" t="str">
        <f t="shared" si="2"/>
        <v/>
      </c>
      <c r="L20" s="16"/>
      <c r="M20" s="15" t="str">
        <f t="shared" si="3"/>
        <v/>
      </c>
      <c r="N20" s="13"/>
      <c r="O20" s="15" t="str">
        <f t="shared" si="4"/>
        <v/>
      </c>
      <c r="P20" s="16"/>
      <c r="Q20" s="15" t="str">
        <f t="shared" si="5"/>
        <v/>
      </c>
      <c r="R20" s="13"/>
      <c r="S20" s="15" t="str">
        <f t="shared" si="6"/>
        <v/>
      </c>
      <c r="T20" s="16"/>
      <c r="U20" s="15" t="str">
        <f t="shared" ref="U20:U31" si="13">IF(T20*U$4=0,"",T20*U$4)</f>
        <v/>
      </c>
      <c r="V20" s="17" t="str">
        <f t="shared" si="8"/>
        <v/>
      </c>
      <c r="W20" s="18" t="str">
        <f t="shared" ref="W20:W31" si="14">IF(H20+L20+P20+T20=0,"",H20+L20+P20+T20)</f>
        <v/>
      </c>
      <c r="X20" s="19">
        <f t="shared" si="10"/>
        <v>0</v>
      </c>
      <c r="Y20" s="20">
        <f t="shared" si="12"/>
        <v>7.407407407407407E-2</v>
      </c>
      <c r="Z20" s="21">
        <v>2</v>
      </c>
      <c r="AA20" s="22">
        <f t="shared" si="11"/>
        <v>0.7407407407407407</v>
      </c>
      <c r="AB20" s="23"/>
      <c r="AC20" s="23"/>
      <c r="AD20" s="23"/>
    </row>
    <row r="21" spans="2:30" s="24" customFormat="1" hidden="1" x14ac:dyDescent="0.3">
      <c r="B21" s="13">
        <v>10</v>
      </c>
      <c r="C21" s="26"/>
      <c r="D21" s="25"/>
      <c r="E21" s="42"/>
      <c r="F21" s="13"/>
      <c r="G21" s="15" t="str">
        <f t="shared" si="0"/>
        <v/>
      </c>
      <c r="H21" s="16"/>
      <c r="I21" s="15" t="str">
        <f t="shared" ref="I21:I31" si="15">IF(H21*I$4=0,"",H21*I$4)</f>
        <v/>
      </c>
      <c r="J21" s="13"/>
      <c r="K21" s="15" t="str">
        <f t="shared" si="2"/>
        <v/>
      </c>
      <c r="L21" s="16"/>
      <c r="M21" s="15" t="str">
        <f t="shared" si="3"/>
        <v/>
      </c>
      <c r="N21" s="13"/>
      <c r="O21" s="15" t="str">
        <f t="shared" si="4"/>
        <v/>
      </c>
      <c r="P21" s="16"/>
      <c r="Q21" s="15" t="str">
        <f t="shared" si="5"/>
        <v/>
      </c>
      <c r="R21" s="13"/>
      <c r="S21" s="15" t="str">
        <f t="shared" si="6"/>
        <v/>
      </c>
      <c r="T21" s="16"/>
      <c r="U21" s="15" t="str">
        <f t="shared" si="13"/>
        <v/>
      </c>
      <c r="V21" s="17" t="str">
        <f t="shared" si="8"/>
        <v/>
      </c>
      <c r="W21" s="18" t="str">
        <f t="shared" si="14"/>
        <v/>
      </c>
      <c r="X21" s="19">
        <f t="shared" si="10"/>
        <v>0</v>
      </c>
      <c r="Y21" s="20">
        <f t="shared" si="12"/>
        <v>0.18518518518518517</v>
      </c>
      <c r="Z21" s="21">
        <v>5</v>
      </c>
      <c r="AA21" s="22">
        <f t="shared" si="11"/>
        <v>1.8518518518518516</v>
      </c>
      <c r="AB21" s="23"/>
      <c r="AC21" s="23"/>
      <c r="AD21" s="23"/>
    </row>
    <row r="22" spans="2:30" s="24" customFormat="1" hidden="1" x14ac:dyDescent="0.3">
      <c r="B22" s="13">
        <v>11</v>
      </c>
      <c r="C22" s="38"/>
      <c r="D22" s="25"/>
      <c r="E22" s="25"/>
      <c r="F22" s="13"/>
      <c r="G22" s="15" t="str">
        <f t="shared" si="0"/>
        <v/>
      </c>
      <c r="H22" s="16"/>
      <c r="I22" s="15" t="str">
        <f t="shared" si="15"/>
        <v/>
      </c>
      <c r="J22" s="13"/>
      <c r="K22" s="15" t="str">
        <f t="shared" si="2"/>
        <v/>
      </c>
      <c r="L22" s="16"/>
      <c r="M22" s="15" t="str">
        <f t="shared" ref="M22:M31" si="16">IF(L22*M$4=0,"",L22*M$4)</f>
        <v/>
      </c>
      <c r="N22" s="13"/>
      <c r="O22" s="15" t="str">
        <f t="shared" si="4"/>
        <v/>
      </c>
      <c r="P22" s="16"/>
      <c r="Q22" s="15" t="str">
        <f t="shared" ref="Q22:Q31" si="17">IF(P22*Q$4=0,"",P22*Q$4)</f>
        <v/>
      </c>
      <c r="R22" s="13"/>
      <c r="S22" s="15" t="str">
        <f t="shared" si="6"/>
        <v/>
      </c>
      <c r="T22" s="16"/>
      <c r="U22" s="15" t="str">
        <f t="shared" si="13"/>
        <v/>
      </c>
      <c r="V22" s="17" t="str">
        <f t="shared" si="8"/>
        <v/>
      </c>
      <c r="W22" s="18" t="str">
        <f t="shared" si="14"/>
        <v/>
      </c>
      <c r="X22" s="19">
        <f t="shared" si="10"/>
        <v>0</v>
      </c>
      <c r="Y22" s="20">
        <f t="shared" si="12"/>
        <v>0</v>
      </c>
      <c r="Z22" s="21"/>
      <c r="AA22" s="22">
        <f t="shared" si="11"/>
        <v>0</v>
      </c>
      <c r="AB22" s="23"/>
      <c r="AC22" s="23"/>
      <c r="AD22" s="23"/>
    </row>
    <row r="23" spans="2:30" s="24" customFormat="1" hidden="1" x14ac:dyDescent="0.3">
      <c r="B23" s="13">
        <v>12</v>
      </c>
      <c r="C23" s="40"/>
      <c r="D23" s="25"/>
      <c r="E23" s="25"/>
      <c r="F23" s="13"/>
      <c r="G23" s="15" t="str">
        <f t="shared" si="0"/>
        <v/>
      </c>
      <c r="H23" s="16"/>
      <c r="I23" s="15" t="str">
        <f t="shared" si="15"/>
        <v/>
      </c>
      <c r="J23" s="13"/>
      <c r="K23" s="15" t="str">
        <f t="shared" si="2"/>
        <v/>
      </c>
      <c r="L23" s="16"/>
      <c r="M23" s="15" t="str">
        <f t="shared" si="16"/>
        <v/>
      </c>
      <c r="N23" s="13"/>
      <c r="O23" s="15" t="str">
        <f t="shared" si="4"/>
        <v/>
      </c>
      <c r="P23" s="16"/>
      <c r="Q23" s="15" t="str">
        <f t="shared" si="17"/>
        <v/>
      </c>
      <c r="R23" s="13"/>
      <c r="S23" s="15" t="str">
        <f t="shared" si="6"/>
        <v/>
      </c>
      <c r="T23" s="16"/>
      <c r="U23" s="15" t="str">
        <f t="shared" si="13"/>
        <v/>
      </c>
      <c r="V23" s="17" t="str">
        <f t="shared" si="8"/>
        <v/>
      </c>
      <c r="W23" s="18" t="str">
        <f t="shared" si="14"/>
        <v/>
      </c>
      <c r="X23" s="19">
        <f t="shared" si="10"/>
        <v>0</v>
      </c>
      <c r="Y23" s="20">
        <f t="shared" si="12"/>
        <v>0</v>
      </c>
      <c r="Z23" s="21"/>
      <c r="AA23" s="22">
        <f t="shared" si="11"/>
        <v>0</v>
      </c>
      <c r="AB23" s="23"/>
      <c r="AC23" s="23"/>
      <c r="AD23" s="23"/>
    </row>
    <row r="24" spans="2:30" s="24" customFormat="1" hidden="1" x14ac:dyDescent="0.3">
      <c r="B24" s="13">
        <v>13</v>
      </c>
      <c r="C24" s="26"/>
      <c r="D24" s="25"/>
      <c r="E24" s="25"/>
      <c r="F24" s="13"/>
      <c r="G24" s="15" t="str">
        <f t="shared" si="0"/>
        <v/>
      </c>
      <c r="H24" s="16"/>
      <c r="I24" s="15" t="str">
        <f t="shared" si="15"/>
        <v/>
      </c>
      <c r="J24" s="13"/>
      <c r="K24" s="15" t="str">
        <f t="shared" si="2"/>
        <v/>
      </c>
      <c r="L24" s="16"/>
      <c r="M24" s="15" t="str">
        <f t="shared" si="16"/>
        <v/>
      </c>
      <c r="N24" s="13"/>
      <c r="O24" s="15" t="str">
        <f t="shared" si="4"/>
        <v/>
      </c>
      <c r="P24" s="16"/>
      <c r="Q24" s="15" t="str">
        <f t="shared" si="17"/>
        <v/>
      </c>
      <c r="R24" s="13"/>
      <c r="S24" s="15" t="str">
        <f t="shared" si="6"/>
        <v/>
      </c>
      <c r="T24" s="16"/>
      <c r="U24" s="15" t="str">
        <f t="shared" si="13"/>
        <v/>
      </c>
      <c r="V24" s="17" t="str">
        <f t="shared" si="8"/>
        <v/>
      </c>
      <c r="W24" s="18" t="str">
        <f t="shared" si="14"/>
        <v/>
      </c>
      <c r="X24" s="19">
        <f t="shared" si="10"/>
        <v>0</v>
      </c>
      <c r="Y24" s="20">
        <f t="shared" si="12"/>
        <v>0</v>
      </c>
      <c r="Z24" s="21"/>
      <c r="AA24" s="22">
        <f t="shared" si="11"/>
        <v>0</v>
      </c>
      <c r="AB24" s="23"/>
      <c r="AC24" s="23"/>
      <c r="AD24" s="23"/>
    </row>
    <row r="25" spans="2:30" s="24" customFormat="1" hidden="1" x14ac:dyDescent="0.3">
      <c r="B25" s="13">
        <v>14</v>
      </c>
      <c r="C25" s="26"/>
      <c r="D25" s="25"/>
      <c r="E25" s="25"/>
      <c r="F25" s="13"/>
      <c r="G25" s="15" t="str">
        <f t="shared" si="0"/>
        <v/>
      </c>
      <c r="H25" s="16"/>
      <c r="I25" s="15" t="str">
        <f t="shared" si="15"/>
        <v/>
      </c>
      <c r="J25" s="13"/>
      <c r="K25" s="15" t="str">
        <f t="shared" si="2"/>
        <v/>
      </c>
      <c r="L25" s="16"/>
      <c r="M25" s="15" t="str">
        <f t="shared" si="16"/>
        <v/>
      </c>
      <c r="N25" s="13"/>
      <c r="O25" s="15" t="str">
        <f t="shared" si="4"/>
        <v/>
      </c>
      <c r="P25" s="16"/>
      <c r="Q25" s="15" t="str">
        <f t="shared" si="17"/>
        <v/>
      </c>
      <c r="R25" s="13"/>
      <c r="S25" s="15" t="str">
        <f t="shared" si="6"/>
        <v/>
      </c>
      <c r="T25" s="16"/>
      <c r="U25" s="15" t="str">
        <f t="shared" si="13"/>
        <v/>
      </c>
      <c r="V25" s="17" t="str">
        <f t="shared" si="8"/>
        <v/>
      </c>
      <c r="W25" s="18" t="str">
        <f t="shared" si="14"/>
        <v/>
      </c>
      <c r="X25" s="19">
        <f t="shared" si="10"/>
        <v>0</v>
      </c>
      <c r="Y25" s="20">
        <f t="shared" si="12"/>
        <v>0</v>
      </c>
      <c r="Z25" s="21"/>
      <c r="AA25" s="22">
        <f t="shared" si="11"/>
        <v>0</v>
      </c>
      <c r="AB25" s="23"/>
      <c r="AC25" s="23"/>
      <c r="AD25" s="23"/>
    </row>
    <row r="26" spans="2:30" s="24" customFormat="1" hidden="1" x14ac:dyDescent="0.3">
      <c r="B26" s="13">
        <v>15</v>
      </c>
      <c r="C26" s="26"/>
      <c r="D26" s="25"/>
      <c r="E26" s="25"/>
      <c r="F26" s="13"/>
      <c r="G26" s="15" t="str">
        <f t="shared" si="0"/>
        <v/>
      </c>
      <c r="H26" s="16"/>
      <c r="I26" s="15" t="str">
        <f t="shared" si="15"/>
        <v/>
      </c>
      <c r="J26" s="13"/>
      <c r="K26" s="15" t="str">
        <f t="shared" si="2"/>
        <v/>
      </c>
      <c r="L26" s="16"/>
      <c r="M26" s="15" t="str">
        <f t="shared" si="16"/>
        <v/>
      </c>
      <c r="N26" s="13"/>
      <c r="O26" s="15" t="str">
        <f t="shared" si="4"/>
        <v/>
      </c>
      <c r="P26" s="16"/>
      <c r="Q26" s="15" t="str">
        <f t="shared" si="17"/>
        <v/>
      </c>
      <c r="R26" s="13"/>
      <c r="S26" s="15" t="str">
        <f t="shared" si="6"/>
        <v/>
      </c>
      <c r="T26" s="16"/>
      <c r="U26" s="15" t="str">
        <f t="shared" si="13"/>
        <v/>
      </c>
      <c r="V26" s="17" t="str">
        <f t="shared" si="8"/>
        <v/>
      </c>
      <c r="W26" s="18" t="str">
        <f t="shared" si="14"/>
        <v/>
      </c>
      <c r="X26" s="19">
        <f t="shared" si="10"/>
        <v>0</v>
      </c>
      <c r="Y26" s="20">
        <f t="shared" si="12"/>
        <v>0</v>
      </c>
      <c r="Z26" s="21"/>
      <c r="AA26" s="22">
        <f t="shared" si="11"/>
        <v>0</v>
      </c>
      <c r="AB26" s="23"/>
      <c r="AC26" s="23"/>
      <c r="AD26" s="23"/>
    </row>
    <row r="27" spans="2:30" s="24" customFormat="1" hidden="1" x14ac:dyDescent="0.3">
      <c r="B27" s="13">
        <v>16</v>
      </c>
      <c r="C27" s="26"/>
      <c r="D27" s="25"/>
      <c r="E27" s="25"/>
      <c r="F27" s="13"/>
      <c r="G27" s="15" t="str">
        <f t="shared" si="0"/>
        <v/>
      </c>
      <c r="H27" s="16"/>
      <c r="I27" s="15" t="str">
        <f t="shared" si="15"/>
        <v/>
      </c>
      <c r="J27" s="13"/>
      <c r="K27" s="15" t="str">
        <f t="shared" si="2"/>
        <v/>
      </c>
      <c r="L27" s="16"/>
      <c r="M27" s="15" t="str">
        <f t="shared" si="16"/>
        <v/>
      </c>
      <c r="N27" s="13"/>
      <c r="O27" s="15" t="str">
        <f t="shared" si="4"/>
        <v/>
      </c>
      <c r="P27" s="16"/>
      <c r="Q27" s="15" t="str">
        <f t="shared" si="17"/>
        <v/>
      </c>
      <c r="R27" s="13"/>
      <c r="S27" s="15" t="str">
        <f t="shared" si="6"/>
        <v/>
      </c>
      <c r="T27" s="16"/>
      <c r="U27" s="15" t="str">
        <f t="shared" si="13"/>
        <v/>
      </c>
      <c r="V27" s="17" t="str">
        <f t="shared" si="8"/>
        <v/>
      </c>
      <c r="W27" s="18" t="str">
        <f t="shared" si="14"/>
        <v/>
      </c>
      <c r="X27" s="19">
        <f t="shared" si="10"/>
        <v>0</v>
      </c>
      <c r="Y27" s="20">
        <f t="shared" si="12"/>
        <v>0</v>
      </c>
      <c r="Z27" s="21"/>
      <c r="AA27" s="22">
        <f t="shared" si="11"/>
        <v>0</v>
      </c>
      <c r="AB27" s="23"/>
      <c r="AC27" s="23"/>
      <c r="AD27" s="23"/>
    </row>
    <row r="28" spans="2:30" s="24" customFormat="1" hidden="1" x14ac:dyDescent="0.3">
      <c r="B28" s="13">
        <v>17</v>
      </c>
      <c r="C28" s="26"/>
      <c r="D28" s="25"/>
      <c r="E28" s="25"/>
      <c r="F28" s="13"/>
      <c r="G28" s="15" t="str">
        <f t="shared" si="0"/>
        <v/>
      </c>
      <c r="H28" s="16"/>
      <c r="I28" s="15" t="str">
        <f t="shared" si="15"/>
        <v/>
      </c>
      <c r="J28" s="13"/>
      <c r="K28" s="15" t="str">
        <f t="shared" si="2"/>
        <v/>
      </c>
      <c r="L28" s="16"/>
      <c r="M28" s="15" t="str">
        <f t="shared" si="16"/>
        <v/>
      </c>
      <c r="N28" s="13"/>
      <c r="O28" s="15" t="str">
        <f t="shared" si="4"/>
        <v/>
      </c>
      <c r="P28" s="16"/>
      <c r="Q28" s="15" t="str">
        <f t="shared" si="17"/>
        <v/>
      </c>
      <c r="R28" s="13"/>
      <c r="S28" s="15" t="str">
        <f t="shared" si="6"/>
        <v/>
      </c>
      <c r="T28" s="16"/>
      <c r="U28" s="15" t="str">
        <f t="shared" si="13"/>
        <v/>
      </c>
      <c r="V28" s="17" t="str">
        <f t="shared" si="8"/>
        <v/>
      </c>
      <c r="W28" s="18" t="str">
        <f t="shared" si="14"/>
        <v/>
      </c>
      <c r="X28" s="19">
        <f t="shared" si="10"/>
        <v>0</v>
      </c>
      <c r="Y28" s="20">
        <f t="shared" si="12"/>
        <v>0</v>
      </c>
      <c r="Z28" s="21"/>
      <c r="AA28" s="22">
        <f t="shared" si="11"/>
        <v>0</v>
      </c>
      <c r="AB28" s="23"/>
      <c r="AC28" s="23"/>
      <c r="AD28" s="23"/>
    </row>
    <row r="29" spans="2:30" s="24" customFormat="1" hidden="1" x14ac:dyDescent="0.3">
      <c r="B29" s="13">
        <v>18</v>
      </c>
      <c r="C29" s="26"/>
      <c r="D29" s="25"/>
      <c r="E29" s="25"/>
      <c r="F29" s="13"/>
      <c r="G29" s="15" t="str">
        <f t="shared" si="0"/>
        <v/>
      </c>
      <c r="H29" s="16"/>
      <c r="I29" s="15" t="str">
        <f t="shared" si="15"/>
        <v/>
      </c>
      <c r="J29" s="13"/>
      <c r="K29" s="15" t="str">
        <f t="shared" si="2"/>
        <v/>
      </c>
      <c r="L29" s="16"/>
      <c r="M29" s="15" t="str">
        <f t="shared" si="16"/>
        <v/>
      </c>
      <c r="N29" s="13"/>
      <c r="O29" s="15" t="str">
        <f t="shared" si="4"/>
        <v/>
      </c>
      <c r="P29" s="16"/>
      <c r="Q29" s="15" t="str">
        <f t="shared" si="17"/>
        <v/>
      </c>
      <c r="R29" s="13"/>
      <c r="S29" s="15" t="str">
        <f t="shared" si="6"/>
        <v/>
      </c>
      <c r="T29" s="16"/>
      <c r="U29" s="15" t="str">
        <f t="shared" si="13"/>
        <v/>
      </c>
      <c r="V29" s="17" t="str">
        <f t="shared" si="8"/>
        <v/>
      </c>
      <c r="W29" s="18" t="str">
        <f t="shared" si="14"/>
        <v/>
      </c>
      <c r="X29" s="19">
        <f t="shared" si="10"/>
        <v>0</v>
      </c>
      <c r="Y29" s="20">
        <f t="shared" si="12"/>
        <v>0</v>
      </c>
      <c r="Z29" s="21"/>
      <c r="AA29" s="22">
        <f t="shared" si="11"/>
        <v>0</v>
      </c>
      <c r="AB29" s="23"/>
      <c r="AC29" s="23"/>
      <c r="AD29" s="23"/>
    </row>
    <row r="30" spans="2:30" s="24" customFormat="1" hidden="1" x14ac:dyDescent="0.3">
      <c r="B30" s="13">
        <v>19</v>
      </c>
      <c r="C30" s="26"/>
      <c r="D30" s="25"/>
      <c r="E30" s="25"/>
      <c r="F30" s="13"/>
      <c r="G30" s="15" t="str">
        <f t="shared" si="0"/>
        <v/>
      </c>
      <c r="H30" s="16"/>
      <c r="I30" s="15" t="str">
        <f t="shared" si="15"/>
        <v/>
      </c>
      <c r="J30" s="13"/>
      <c r="K30" s="15" t="str">
        <f t="shared" si="2"/>
        <v/>
      </c>
      <c r="L30" s="16"/>
      <c r="M30" s="15" t="str">
        <f t="shared" si="16"/>
        <v/>
      </c>
      <c r="N30" s="13"/>
      <c r="O30" s="15" t="str">
        <f t="shared" si="4"/>
        <v/>
      </c>
      <c r="P30" s="16"/>
      <c r="Q30" s="15" t="str">
        <f t="shared" si="17"/>
        <v/>
      </c>
      <c r="R30" s="13"/>
      <c r="S30" s="15" t="str">
        <f t="shared" si="6"/>
        <v/>
      </c>
      <c r="T30" s="16"/>
      <c r="U30" s="15" t="str">
        <f t="shared" si="13"/>
        <v/>
      </c>
      <c r="V30" s="17" t="str">
        <f t="shared" si="8"/>
        <v/>
      </c>
      <c r="W30" s="18" t="str">
        <f t="shared" si="14"/>
        <v/>
      </c>
      <c r="X30" s="19">
        <f t="shared" si="10"/>
        <v>0</v>
      </c>
      <c r="Y30" s="20">
        <f t="shared" si="12"/>
        <v>0</v>
      </c>
      <c r="Z30" s="21"/>
      <c r="AA30" s="22">
        <f t="shared" si="11"/>
        <v>0</v>
      </c>
      <c r="AB30" s="23"/>
      <c r="AC30" s="23"/>
      <c r="AD30" s="23"/>
    </row>
    <row r="31" spans="2:30" s="24" customFormat="1" hidden="1" x14ac:dyDescent="0.3">
      <c r="B31" s="13">
        <v>20</v>
      </c>
      <c r="C31" s="26"/>
      <c r="D31" s="25"/>
      <c r="E31" s="25"/>
      <c r="F31" s="13"/>
      <c r="G31" s="15" t="str">
        <f t="shared" si="0"/>
        <v/>
      </c>
      <c r="H31" s="16"/>
      <c r="I31" s="15" t="str">
        <f t="shared" si="15"/>
        <v/>
      </c>
      <c r="J31" s="13"/>
      <c r="K31" s="15" t="str">
        <f t="shared" si="2"/>
        <v/>
      </c>
      <c r="L31" s="16"/>
      <c r="M31" s="15" t="str">
        <f t="shared" si="16"/>
        <v/>
      </c>
      <c r="N31" s="13"/>
      <c r="O31" s="15" t="str">
        <f t="shared" si="4"/>
        <v/>
      </c>
      <c r="P31" s="16"/>
      <c r="Q31" s="15" t="str">
        <f t="shared" si="17"/>
        <v/>
      </c>
      <c r="R31" s="13"/>
      <c r="S31" s="15" t="str">
        <f t="shared" si="6"/>
        <v/>
      </c>
      <c r="T31" s="16"/>
      <c r="U31" s="15" t="str">
        <f t="shared" si="13"/>
        <v/>
      </c>
      <c r="V31" s="17" t="str">
        <f t="shared" si="8"/>
        <v/>
      </c>
      <c r="W31" s="18" t="str">
        <f t="shared" si="14"/>
        <v/>
      </c>
      <c r="X31" s="19">
        <f t="shared" si="10"/>
        <v>0</v>
      </c>
      <c r="Y31" s="20">
        <f t="shared" si="12"/>
        <v>0</v>
      </c>
      <c r="Z31" s="21"/>
      <c r="AA31" s="22">
        <f t="shared" si="11"/>
        <v>0</v>
      </c>
      <c r="AB31" s="23"/>
      <c r="AC31" s="23"/>
      <c r="AD31" s="23"/>
    </row>
    <row r="32" spans="2:30" s="3" customFormat="1" ht="16.2" x14ac:dyDescent="0.3">
      <c r="B32" s="62" t="s">
        <v>24</v>
      </c>
      <c r="C32" s="62"/>
      <c r="D32" s="27"/>
      <c r="E32" s="27"/>
      <c r="F32" s="27">
        <f t="shared" ref="F32:AC32" si="18">SUM(F10:F31)</f>
        <v>0</v>
      </c>
      <c r="G32" s="27">
        <f t="shared" si="18"/>
        <v>0</v>
      </c>
      <c r="H32" s="27">
        <f t="shared" si="18"/>
        <v>4</v>
      </c>
      <c r="I32" s="27">
        <f t="shared" si="18"/>
        <v>21</v>
      </c>
      <c r="J32" s="27">
        <f t="shared" si="18"/>
        <v>0</v>
      </c>
      <c r="K32" s="27">
        <f t="shared" si="18"/>
        <v>0</v>
      </c>
      <c r="L32" s="27">
        <f t="shared" si="18"/>
        <v>3</v>
      </c>
      <c r="M32" s="27">
        <f t="shared" si="18"/>
        <v>18</v>
      </c>
      <c r="N32" s="27">
        <f t="shared" si="18"/>
        <v>0</v>
      </c>
      <c r="O32" s="27">
        <f t="shared" si="18"/>
        <v>0</v>
      </c>
      <c r="P32" s="27">
        <f t="shared" si="18"/>
        <v>2</v>
      </c>
      <c r="Q32" s="27">
        <f t="shared" si="18"/>
        <v>13.5</v>
      </c>
      <c r="R32" s="27">
        <f t="shared" si="18"/>
        <v>0</v>
      </c>
      <c r="S32" s="27">
        <f t="shared" si="18"/>
        <v>0</v>
      </c>
      <c r="T32" s="27">
        <f t="shared" si="18"/>
        <v>1</v>
      </c>
      <c r="U32" s="27">
        <f t="shared" si="18"/>
        <v>7.5</v>
      </c>
      <c r="V32" s="28">
        <f t="shared" si="18"/>
        <v>0</v>
      </c>
      <c r="W32" s="28">
        <f t="shared" si="18"/>
        <v>10</v>
      </c>
      <c r="X32" s="29">
        <f t="shared" si="18"/>
        <v>30</v>
      </c>
      <c r="Y32" s="30">
        <f t="shared" si="18"/>
        <v>1</v>
      </c>
      <c r="Z32" s="31">
        <f t="shared" si="18"/>
        <v>27</v>
      </c>
      <c r="AA32" s="32">
        <f t="shared" si="18"/>
        <v>9.9999999999999982</v>
      </c>
      <c r="AB32" s="33">
        <f t="shared" si="18"/>
        <v>0</v>
      </c>
      <c r="AC32" s="33">
        <f t="shared" si="18"/>
        <v>0</v>
      </c>
      <c r="AD32" s="33">
        <f xml:space="preserve"> SUM(AD10:AD31)</f>
        <v>0</v>
      </c>
    </row>
    <row r="33" spans="2:30" s="5" customFormat="1" ht="16.2" x14ac:dyDescent="0.3">
      <c r="B33" s="63" t="s">
        <v>25</v>
      </c>
      <c r="C33" s="64"/>
      <c r="D33" s="27"/>
      <c r="E33" s="27"/>
      <c r="F33" s="78">
        <f>F34/10</f>
        <v>0.4</v>
      </c>
      <c r="G33" s="78"/>
      <c r="H33" s="78"/>
      <c r="I33" s="78"/>
      <c r="J33" s="59">
        <f t="shared" ref="J33" si="19">J34/10</f>
        <v>0.3</v>
      </c>
      <c r="K33" s="60"/>
      <c r="L33" s="60"/>
      <c r="M33" s="61"/>
      <c r="N33" s="59">
        <f t="shared" ref="N33" si="20">N34/10</f>
        <v>0.2</v>
      </c>
      <c r="O33" s="60"/>
      <c r="P33" s="60"/>
      <c r="Q33" s="61"/>
      <c r="R33" s="59">
        <f t="shared" ref="R33" si="21">R34/10</f>
        <v>0.1</v>
      </c>
      <c r="S33" s="60"/>
      <c r="T33" s="60"/>
      <c r="U33" s="61"/>
      <c r="V33" s="16"/>
      <c r="W33" s="16"/>
      <c r="X33" s="16"/>
      <c r="Y33" s="34">
        <f>SUM(F33:U33)</f>
        <v>0.99999999999999989</v>
      </c>
      <c r="Z33" s="34"/>
      <c r="AA33" s="16"/>
      <c r="AB33" s="23"/>
      <c r="AC33" s="23"/>
      <c r="AD33" s="23"/>
    </row>
    <row r="34" spans="2:30" s="5" customFormat="1" ht="16.2" x14ac:dyDescent="0.3">
      <c r="B34" s="62" t="s">
        <v>26</v>
      </c>
      <c r="C34" s="62"/>
      <c r="D34" s="35"/>
      <c r="E34" s="16"/>
      <c r="F34" s="79">
        <f>$AG$3*F32+$AG$4*H32</f>
        <v>4</v>
      </c>
      <c r="G34" s="79"/>
      <c r="H34" s="79"/>
      <c r="I34" s="79"/>
      <c r="J34" s="71">
        <f t="shared" ref="J34" si="22">$AG$3*J32+$AG$4*L32</f>
        <v>3</v>
      </c>
      <c r="K34" s="72"/>
      <c r="L34" s="72"/>
      <c r="M34" s="73"/>
      <c r="N34" s="71">
        <f t="shared" ref="N34" si="23">$AG$3*N32+$AG$4*P32</f>
        <v>2</v>
      </c>
      <c r="O34" s="72"/>
      <c r="P34" s="72"/>
      <c r="Q34" s="73"/>
      <c r="R34" s="71">
        <f t="shared" ref="R34" si="24">$AG$3*R32+$AG$4*T32</f>
        <v>1</v>
      </c>
      <c r="S34" s="72"/>
      <c r="T34" s="72"/>
      <c r="U34" s="73"/>
      <c r="V34" s="16"/>
      <c r="W34" s="16"/>
      <c r="X34" s="16"/>
      <c r="Y34" s="36">
        <f>SUM(F34:U34)</f>
        <v>10</v>
      </c>
      <c r="Z34" s="16"/>
      <c r="AA34" s="16"/>
      <c r="AB34" s="23"/>
      <c r="AC34" s="23"/>
      <c r="AD34" s="23"/>
    </row>
    <row r="36" spans="2:30" ht="15.75" customHeight="1" x14ac:dyDescent="0.3">
      <c r="C36" s="52" t="s">
        <v>77</v>
      </c>
      <c r="D36" s="81" t="s">
        <v>110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56"/>
      <c r="W36" s="56"/>
    </row>
    <row r="37" spans="2:30" ht="33.6" customHeight="1" x14ac:dyDescent="0.3"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56"/>
      <c r="W37" s="56"/>
    </row>
    <row r="38" spans="2:30" x14ac:dyDescent="0.3">
      <c r="D38" s="89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</row>
  </sheetData>
  <mergeCells count="34">
    <mergeCell ref="D36:U37"/>
    <mergeCell ref="AD7:AD9"/>
    <mergeCell ref="F8:I8"/>
    <mergeCell ref="J8:M8"/>
    <mergeCell ref="N8:Q8"/>
    <mergeCell ref="R8:U8"/>
    <mergeCell ref="X7:X9"/>
    <mergeCell ref="Y7:Y9"/>
    <mergeCell ref="Z7:Z9"/>
    <mergeCell ref="AA7:AA9"/>
    <mergeCell ref="AB7:AB9"/>
    <mergeCell ref="AC7:AC9"/>
    <mergeCell ref="F7:U7"/>
    <mergeCell ref="D2:W2"/>
    <mergeCell ref="J34:M34"/>
    <mergeCell ref="N34:Q34"/>
    <mergeCell ref="R34:U34"/>
    <mergeCell ref="J33:M33"/>
    <mergeCell ref="N33:Q33"/>
    <mergeCell ref="R33:U33"/>
    <mergeCell ref="M3:N3"/>
    <mergeCell ref="D3:K3"/>
    <mergeCell ref="B33:C33"/>
    <mergeCell ref="F33:I33"/>
    <mergeCell ref="B34:C34"/>
    <mergeCell ref="F34:I34"/>
    <mergeCell ref="V7:W8"/>
    <mergeCell ref="C17:C19"/>
    <mergeCell ref="C10:C16"/>
    <mergeCell ref="B7:B9"/>
    <mergeCell ref="C7:C9"/>
    <mergeCell ref="D7:D9"/>
    <mergeCell ref="E7:E9"/>
    <mergeCell ref="B32:C32"/>
  </mergeCells>
  <phoneticPr fontId="15" type="noConversion"/>
  <conditionalFormatting sqref="G8:G31 K10:K31 O10:O31 S10:S31 U10:U31 Q10:Q31 M10:M31 I8:I31 W8:X31">
    <cfRule type="cellIs" dxfId="13" priority="17" operator="equal">
      <formula>0</formula>
    </cfRule>
  </conditionalFormatting>
  <conditionalFormatting sqref="K8:K9">
    <cfRule type="cellIs" dxfId="12" priority="15" operator="equal">
      <formula>0</formula>
    </cfRule>
  </conditionalFormatting>
  <conditionalFormatting sqref="M8:M9">
    <cfRule type="cellIs" dxfId="11" priority="14" operator="equal">
      <formula>0</formula>
    </cfRule>
  </conditionalFormatting>
  <conditionalFormatting sqref="O8:O9">
    <cfRule type="cellIs" dxfId="10" priority="13" operator="equal">
      <formula>0</formula>
    </cfRule>
  </conditionalFormatting>
  <conditionalFormatting sqref="Q8:Q9">
    <cfRule type="cellIs" dxfId="9" priority="12" operator="equal">
      <formula>0</formula>
    </cfRule>
  </conditionalFormatting>
  <conditionalFormatting sqref="S8:S9">
    <cfRule type="cellIs" dxfId="8" priority="11" operator="equal">
      <formula>0</formula>
    </cfRule>
  </conditionalFormatting>
  <conditionalFormatting sqref="U8:U9">
    <cfRule type="cellIs" dxfId="7" priority="10" operator="equal">
      <formula>0</formula>
    </cfRule>
  </conditionalFormatting>
  <pageMargins left="0" right="0" top="0.59055118110236227" bottom="0.59055118110236227" header="0.39370078740157483" footer="0.3937007874015748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0C85-85D8-4725-B263-9C76ED2F0EDA}">
  <sheetPr>
    <tabColor rgb="FFFF0000"/>
    <pageSetUpPr fitToPage="1"/>
  </sheetPr>
  <dimension ref="B2:AG39"/>
  <sheetViews>
    <sheetView showGridLines="0" view="pageBreakPreview" topLeftCell="A3" zoomScaleNormal="100" zoomScaleSheetLayoutView="100" workbookViewId="0">
      <selection activeCell="C23" sqref="C23:C29"/>
    </sheetView>
  </sheetViews>
  <sheetFormatPr defaultColWidth="17.21875" defaultRowHeight="15.6" x14ac:dyDescent="0.3"/>
  <cols>
    <col min="1" max="1" width="1.88671875" style="1" customWidth="1"/>
    <col min="2" max="2" width="4.44140625" style="1" bestFit="1" customWidth="1"/>
    <col min="3" max="3" width="27.44140625" style="1" customWidth="1"/>
    <col min="4" max="4" width="26" style="1" customWidth="1"/>
    <col min="5" max="5" width="24.77734375" style="1" customWidth="1"/>
    <col min="6" max="6" width="4.88671875" style="1" customWidth="1"/>
    <col min="7" max="7" width="9" style="1" bestFit="1" customWidth="1"/>
    <col min="8" max="8" width="4" style="1" hidden="1" customWidth="1"/>
    <col min="9" max="9" width="9" style="1" hidden="1" customWidth="1"/>
    <col min="10" max="10" width="4.88671875" style="1" customWidth="1"/>
    <col min="11" max="11" width="9" style="1" bestFit="1" customWidth="1"/>
    <col min="12" max="12" width="4" style="1" hidden="1" customWidth="1"/>
    <col min="13" max="13" width="9" style="1" hidden="1" customWidth="1"/>
    <col min="14" max="14" width="4.88671875" style="1" customWidth="1"/>
    <col min="15" max="15" width="9" style="1" bestFit="1" customWidth="1"/>
    <col min="16" max="16" width="4" style="1" hidden="1" customWidth="1"/>
    <col min="17" max="17" width="9" style="1" hidden="1" customWidth="1"/>
    <col min="18" max="18" width="4.88671875" style="1" customWidth="1"/>
    <col min="19" max="19" width="9" style="1" bestFit="1" customWidth="1"/>
    <col min="20" max="20" width="4" style="1" hidden="1" customWidth="1"/>
    <col min="21" max="21" width="9" style="1" hidden="1" customWidth="1"/>
    <col min="22" max="22" width="6.109375" style="1" customWidth="1"/>
    <col min="23" max="23" width="3.44140625" style="1" hidden="1" customWidth="1"/>
    <col min="24" max="24" width="13.44140625" style="1" hidden="1" customWidth="1"/>
    <col min="25" max="25" width="7.109375" style="1" hidden="1" customWidth="1"/>
    <col min="26" max="26" width="18.77734375" style="1" hidden="1" customWidth="1"/>
    <col min="27" max="27" width="19.21875" style="1" hidden="1" customWidth="1"/>
    <col min="28" max="28" width="16.33203125" style="1" hidden="1" customWidth="1"/>
    <col min="29" max="30" width="13.88671875" style="1" hidden="1" customWidth="1"/>
    <col min="31" max="31" width="8.21875" style="1" hidden="1" customWidth="1"/>
    <col min="32" max="32" width="3" style="1" hidden="1" customWidth="1"/>
    <col min="33" max="33" width="3.88671875" style="1" hidden="1" customWidth="1"/>
    <col min="34" max="41" width="7.44140625" style="1" customWidth="1"/>
    <col min="42" max="16384" width="17.21875" style="1"/>
  </cols>
  <sheetData>
    <row r="2" spans="2:33" x14ac:dyDescent="0.3">
      <c r="C2" s="2"/>
      <c r="D2" s="2"/>
      <c r="E2" s="2"/>
      <c r="F2" s="58" t="s">
        <v>45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2"/>
      <c r="Y2" s="2"/>
      <c r="Z2" s="2"/>
      <c r="AA2" s="2"/>
      <c r="AB2" s="2"/>
      <c r="AC2" s="2"/>
      <c r="AE2" s="2">
        <f>IF(AND(V30=0,W30=0),1,R3/(F30*G5+H30*I5+J30*K5+L30*M5+N30*O5+P30*Q5+R30*S5+T30*U5))</f>
        <v>0.44444444444444442</v>
      </c>
    </row>
    <row r="3" spans="2:33" x14ac:dyDescent="0.3">
      <c r="C3" s="2"/>
      <c r="D3" s="2"/>
      <c r="E3" s="2"/>
      <c r="F3" s="70" t="s">
        <v>0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44">
        <v>60</v>
      </c>
      <c r="S3" s="80" t="s">
        <v>1</v>
      </c>
      <c r="T3" s="80"/>
      <c r="U3" s="2"/>
      <c r="V3" s="2"/>
      <c r="W3" s="2"/>
      <c r="X3" s="2"/>
      <c r="Y3" s="2"/>
      <c r="Z3" s="2"/>
      <c r="AA3" s="2"/>
      <c r="AB3" s="2"/>
      <c r="AC3" s="2"/>
      <c r="AD3" s="2"/>
      <c r="AE3" s="45" t="s">
        <v>2</v>
      </c>
      <c r="AF3" s="45">
        <v>10</v>
      </c>
      <c r="AG3" s="45">
        <f>IF(V30=0,0,AF3/V30)</f>
        <v>0.33333333333333331</v>
      </c>
    </row>
    <row r="4" spans="2:33" ht="31.2" hidden="1" x14ac:dyDescent="0.3">
      <c r="D4" s="51" t="s">
        <v>74</v>
      </c>
      <c r="E4" s="5"/>
      <c r="F4" s="6"/>
      <c r="G4" s="7">
        <f>$AE$2*G5</f>
        <v>1.3333333333333333</v>
      </c>
      <c r="H4" s="7"/>
      <c r="I4" s="7">
        <f>$AE$2*I5</f>
        <v>6.2222222222222214</v>
      </c>
      <c r="J4" s="7"/>
      <c r="K4" s="7">
        <f>$AE$2*K5</f>
        <v>1.7777777777777777</v>
      </c>
      <c r="L4" s="7"/>
      <c r="M4" s="7">
        <f>$AE$2*M5</f>
        <v>7.1111111111111107</v>
      </c>
      <c r="N4" s="7"/>
      <c r="O4" s="7">
        <f>$AE$2*O5</f>
        <v>2.6666666666666665</v>
      </c>
      <c r="P4" s="7"/>
      <c r="Q4" s="7">
        <f>$AE$2*Q5</f>
        <v>8</v>
      </c>
      <c r="R4" s="7"/>
      <c r="S4" s="7">
        <f>$AE$2*S5</f>
        <v>4</v>
      </c>
      <c r="T4" s="7"/>
      <c r="U4" s="7">
        <f>$AE$2*U5</f>
        <v>17.777777777777779</v>
      </c>
      <c r="V4" s="6"/>
      <c r="AE4" s="45" t="s">
        <v>3</v>
      </c>
      <c r="AF4" s="45">
        <f>10-AF3</f>
        <v>0</v>
      </c>
      <c r="AG4" s="45">
        <f>IF(W30=0,0,AF4/W30)</f>
        <v>0</v>
      </c>
    </row>
    <row r="5" spans="2:33" hidden="1" x14ac:dyDescent="0.3">
      <c r="D5" s="5" t="s">
        <v>4</v>
      </c>
      <c r="E5" s="5"/>
      <c r="F5" s="6"/>
      <c r="G5" s="8">
        <v>3</v>
      </c>
      <c r="I5" s="8">
        <v>14</v>
      </c>
      <c r="K5" s="8">
        <v>4</v>
      </c>
      <c r="M5" s="8">
        <v>16</v>
      </c>
      <c r="O5" s="8">
        <v>6</v>
      </c>
      <c r="Q5" s="8">
        <v>18</v>
      </c>
      <c r="S5" s="8">
        <v>9</v>
      </c>
      <c r="U5" s="8">
        <v>40</v>
      </c>
      <c r="V5" s="6"/>
      <c r="AE5" s="9"/>
      <c r="AF5" s="9"/>
      <c r="AG5" s="9"/>
    </row>
    <row r="7" spans="2:33" x14ac:dyDescent="0.3">
      <c r="B7" s="65" t="s">
        <v>5</v>
      </c>
      <c r="C7" s="65" t="s">
        <v>6</v>
      </c>
      <c r="D7" s="65" t="s">
        <v>73</v>
      </c>
      <c r="E7" s="48"/>
      <c r="F7" s="65" t="s">
        <v>8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 t="s">
        <v>9</v>
      </c>
      <c r="W7" s="65"/>
      <c r="X7" s="65" t="s">
        <v>10</v>
      </c>
      <c r="Y7" s="65" t="s">
        <v>11</v>
      </c>
      <c r="Z7" s="65" t="s">
        <v>12</v>
      </c>
      <c r="AA7" s="77" t="s">
        <v>13</v>
      </c>
      <c r="AB7" s="76" t="s">
        <v>14</v>
      </c>
      <c r="AC7" s="76" t="s">
        <v>15</v>
      </c>
      <c r="AD7" s="76" t="s">
        <v>16</v>
      </c>
    </row>
    <row r="8" spans="2:33" ht="36.6" customHeight="1" x14ac:dyDescent="0.3">
      <c r="B8" s="65"/>
      <c r="C8" s="65"/>
      <c r="D8" s="65"/>
      <c r="E8" s="48"/>
      <c r="F8" s="65" t="s">
        <v>17</v>
      </c>
      <c r="G8" s="65"/>
      <c r="H8" s="65"/>
      <c r="I8" s="65"/>
      <c r="J8" s="65" t="s">
        <v>18</v>
      </c>
      <c r="K8" s="65"/>
      <c r="L8" s="65"/>
      <c r="M8" s="65"/>
      <c r="N8" s="65" t="s">
        <v>19</v>
      </c>
      <c r="O8" s="65"/>
      <c r="P8" s="65"/>
      <c r="Q8" s="65"/>
      <c r="R8" s="65" t="s">
        <v>46</v>
      </c>
      <c r="S8" s="65"/>
      <c r="T8" s="65"/>
      <c r="U8" s="65"/>
      <c r="V8" s="65"/>
      <c r="W8" s="65"/>
      <c r="X8" s="65"/>
      <c r="Y8" s="65"/>
      <c r="Z8" s="65"/>
      <c r="AA8" s="77"/>
      <c r="AB8" s="76"/>
      <c r="AC8" s="76"/>
      <c r="AD8" s="76"/>
    </row>
    <row r="9" spans="2:33" ht="31.2" x14ac:dyDescent="0.3">
      <c r="B9" s="65"/>
      <c r="C9" s="65"/>
      <c r="D9" s="65"/>
      <c r="E9" s="48"/>
      <c r="F9" s="46" t="s">
        <v>20</v>
      </c>
      <c r="G9" s="46" t="s">
        <v>21</v>
      </c>
      <c r="H9" s="11" t="s">
        <v>22</v>
      </c>
      <c r="I9" s="46" t="s">
        <v>21</v>
      </c>
      <c r="J9" s="46" t="s">
        <v>20</v>
      </c>
      <c r="K9" s="46" t="s">
        <v>21</v>
      </c>
      <c r="L9" s="11" t="s">
        <v>22</v>
      </c>
      <c r="M9" s="46" t="s">
        <v>21</v>
      </c>
      <c r="N9" s="46" t="s">
        <v>20</v>
      </c>
      <c r="O9" s="46" t="s">
        <v>21</v>
      </c>
      <c r="P9" s="11" t="s">
        <v>22</v>
      </c>
      <c r="Q9" s="46" t="s">
        <v>21</v>
      </c>
      <c r="R9" s="46" t="s">
        <v>20</v>
      </c>
      <c r="S9" s="46" t="s">
        <v>21</v>
      </c>
      <c r="T9" s="11" t="s">
        <v>22</v>
      </c>
      <c r="U9" s="46" t="s">
        <v>21</v>
      </c>
      <c r="V9" s="48" t="s">
        <v>20</v>
      </c>
      <c r="W9" s="48" t="s">
        <v>23</v>
      </c>
      <c r="X9" s="65"/>
      <c r="Y9" s="65"/>
      <c r="Z9" s="65"/>
      <c r="AA9" s="77"/>
      <c r="AB9" s="76"/>
      <c r="AC9" s="76"/>
      <c r="AD9" s="76"/>
    </row>
    <row r="10" spans="2:33" s="24" customFormat="1" x14ac:dyDescent="0.3">
      <c r="B10" s="13">
        <v>1</v>
      </c>
      <c r="C10" s="83" t="s">
        <v>41</v>
      </c>
      <c r="D10" s="25" t="s">
        <v>31</v>
      </c>
      <c r="E10" s="25"/>
      <c r="F10" s="13">
        <v>1</v>
      </c>
      <c r="G10" s="15">
        <f t="shared" ref="G10:G29" si="0">IF(F10*G$4=0,"",F10*G$4)</f>
        <v>1.3333333333333333</v>
      </c>
      <c r="H10" s="16"/>
      <c r="I10" s="15" t="str">
        <f t="shared" ref="I10:I29" si="1">IF(H10*I$4=0,"",H10*I$4)</f>
        <v/>
      </c>
      <c r="J10" s="13"/>
      <c r="K10" s="15" t="str">
        <f t="shared" ref="K10:K29" si="2">IF(J10*K$4=0,"",J10*K$4)</f>
        <v/>
      </c>
      <c r="L10" s="16"/>
      <c r="M10" s="15" t="str">
        <f t="shared" ref="M10:M29" si="3">IF(L10*M$4=0,"",L10*M$4)</f>
        <v/>
      </c>
      <c r="N10" s="13"/>
      <c r="O10" s="15" t="str">
        <f t="shared" ref="O10:O29" si="4">IF(N10*O$4=0,"",N10*O$4)</f>
        <v/>
      </c>
      <c r="P10" s="16"/>
      <c r="Q10" s="15" t="str">
        <f t="shared" ref="Q10:Q29" si="5">IF(P10*Q$4=0,"",P10*Q$4)</f>
        <v/>
      </c>
      <c r="R10" s="13"/>
      <c r="S10" s="15" t="str">
        <f t="shared" ref="S10:S29" si="6">IF(R10*S$4=0,"",R10*S$4)</f>
        <v/>
      </c>
      <c r="T10" s="16"/>
      <c r="U10" s="15" t="str">
        <f t="shared" ref="U10:U29" si="7">IF(T10*U$4=0,"",T10*U$4)</f>
        <v/>
      </c>
      <c r="V10" s="17">
        <f t="shared" ref="V10:V29" si="8">IF(F10+J10+N10+R10=0,"",F10+J10+N10+R10)</f>
        <v>1</v>
      </c>
      <c r="W10" s="18" t="str">
        <f t="shared" ref="W10:W29" si="9">IF(H10+L10+P10+T10=0,"",H10+L10+P10+T10)</f>
        <v/>
      </c>
      <c r="X10" s="19"/>
      <c r="Y10" s="20"/>
      <c r="Z10" s="21"/>
      <c r="AA10" s="22"/>
      <c r="AB10" s="23"/>
      <c r="AC10" s="23"/>
      <c r="AD10" s="23"/>
    </row>
    <row r="11" spans="2:33" s="24" customFormat="1" x14ac:dyDescent="0.3">
      <c r="B11" s="13">
        <v>2</v>
      </c>
      <c r="C11" s="84"/>
      <c r="D11" s="25" t="s">
        <v>48</v>
      </c>
      <c r="E11" s="25"/>
      <c r="F11" s="13"/>
      <c r="G11" s="15" t="str">
        <f t="shared" si="0"/>
        <v/>
      </c>
      <c r="H11" s="16"/>
      <c r="I11" s="15" t="str">
        <f t="shared" si="1"/>
        <v/>
      </c>
      <c r="J11" s="13">
        <v>1</v>
      </c>
      <c r="K11" s="15">
        <f t="shared" si="2"/>
        <v>1.7777777777777777</v>
      </c>
      <c r="L11" s="16"/>
      <c r="M11" s="15" t="str">
        <f t="shared" si="3"/>
        <v/>
      </c>
      <c r="N11" s="13"/>
      <c r="O11" s="15" t="str">
        <f t="shared" si="4"/>
        <v/>
      </c>
      <c r="P11" s="16"/>
      <c r="Q11" s="15" t="str">
        <f t="shared" si="5"/>
        <v/>
      </c>
      <c r="R11" s="13"/>
      <c r="S11" s="15" t="str">
        <f t="shared" si="6"/>
        <v/>
      </c>
      <c r="T11" s="16"/>
      <c r="U11" s="15" t="str">
        <f t="shared" si="7"/>
        <v/>
      </c>
      <c r="V11" s="17">
        <f t="shared" si="8"/>
        <v>1</v>
      </c>
      <c r="W11" s="18" t="str">
        <f t="shared" si="9"/>
        <v/>
      </c>
      <c r="X11" s="19"/>
      <c r="Y11" s="20"/>
      <c r="Z11" s="21"/>
      <c r="AA11" s="22"/>
      <c r="AB11" s="23"/>
      <c r="AC11" s="23"/>
      <c r="AD11" s="23"/>
    </row>
    <row r="12" spans="2:33" s="24" customFormat="1" x14ac:dyDescent="0.3">
      <c r="B12" s="13">
        <v>3</v>
      </c>
      <c r="C12" s="84"/>
      <c r="D12" s="25" t="s">
        <v>49</v>
      </c>
      <c r="E12" s="25"/>
      <c r="F12" s="13"/>
      <c r="G12" s="15" t="str">
        <f t="shared" si="0"/>
        <v/>
      </c>
      <c r="H12" s="16"/>
      <c r="I12" s="15" t="str">
        <f t="shared" si="1"/>
        <v/>
      </c>
      <c r="J12" s="13">
        <v>1</v>
      </c>
      <c r="K12" s="15">
        <f t="shared" si="2"/>
        <v>1.7777777777777777</v>
      </c>
      <c r="L12" s="16"/>
      <c r="M12" s="15" t="str">
        <f t="shared" si="3"/>
        <v/>
      </c>
      <c r="N12" s="13"/>
      <c r="O12" s="15" t="str">
        <f t="shared" si="4"/>
        <v/>
      </c>
      <c r="P12" s="16"/>
      <c r="Q12" s="15" t="str">
        <f t="shared" si="5"/>
        <v/>
      </c>
      <c r="R12" s="13"/>
      <c r="S12" s="15" t="str">
        <f t="shared" si="6"/>
        <v/>
      </c>
      <c r="T12" s="16"/>
      <c r="U12" s="15" t="str">
        <f t="shared" si="7"/>
        <v/>
      </c>
      <c r="V12" s="17">
        <f t="shared" si="8"/>
        <v>1</v>
      </c>
      <c r="W12" s="18" t="str">
        <f t="shared" si="9"/>
        <v/>
      </c>
      <c r="X12" s="19"/>
      <c r="Y12" s="20"/>
      <c r="Z12" s="21"/>
      <c r="AA12" s="22"/>
      <c r="AB12" s="23"/>
      <c r="AC12" s="23"/>
      <c r="AD12" s="23"/>
    </row>
    <row r="13" spans="2:33" s="24" customFormat="1" x14ac:dyDescent="0.3">
      <c r="B13" s="13">
        <v>4</v>
      </c>
      <c r="C13" s="84"/>
      <c r="D13" s="25" t="s">
        <v>50</v>
      </c>
      <c r="E13" s="25"/>
      <c r="F13" s="13"/>
      <c r="G13" s="15" t="str">
        <f t="shared" si="0"/>
        <v/>
      </c>
      <c r="H13" s="16"/>
      <c r="I13" s="15"/>
      <c r="J13" s="13"/>
      <c r="K13" s="15" t="str">
        <f t="shared" si="2"/>
        <v/>
      </c>
      <c r="L13" s="16"/>
      <c r="M13" s="15"/>
      <c r="N13" s="13">
        <v>1</v>
      </c>
      <c r="O13" s="15">
        <f t="shared" si="4"/>
        <v>2.6666666666666665</v>
      </c>
      <c r="P13" s="16"/>
      <c r="Q13" s="15"/>
      <c r="R13" s="13"/>
      <c r="S13" s="15" t="str">
        <f t="shared" si="6"/>
        <v/>
      </c>
      <c r="T13" s="16"/>
      <c r="U13" s="15"/>
      <c r="V13" s="17">
        <f t="shared" si="8"/>
        <v>1</v>
      </c>
      <c r="W13" s="18"/>
      <c r="X13" s="19"/>
      <c r="Y13" s="20"/>
      <c r="Z13" s="21"/>
      <c r="AA13" s="22"/>
      <c r="AB13" s="23"/>
      <c r="AC13" s="23"/>
      <c r="AD13" s="23"/>
    </row>
    <row r="14" spans="2:33" s="24" customFormat="1" x14ac:dyDescent="0.3">
      <c r="B14" s="13">
        <v>5</v>
      </c>
      <c r="C14" s="84"/>
      <c r="D14" s="25" t="s">
        <v>51</v>
      </c>
      <c r="E14" s="25"/>
      <c r="F14" s="13">
        <v>1</v>
      </c>
      <c r="G14" s="15">
        <f t="shared" si="0"/>
        <v>1.3333333333333333</v>
      </c>
      <c r="H14" s="16"/>
      <c r="I14" s="15"/>
      <c r="J14" s="13"/>
      <c r="K14" s="15" t="str">
        <f t="shared" si="2"/>
        <v/>
      </c>
      <c r="L14" s="16"/>
      <c r="M14" s="15"/>
      <c r="N14" s="13">
        <v>1</v>
      </c>
      <c r="O14" s="15">
        <f t="shared" si="4"/>
        <v>2.6666666666666665</v>
      </c>
      <c r="P14" s="16"/>
      <c r="Q14" s="15"/>
      <c r="R14" s="13"/>
      <c r="S14" s="15" t="str">
        <f t="shared" si="6"/>
        <v/>
      </c>
      <c r="T14" s="16"/>
      <c r="U14" s="15"/>
      <c r="V14" s="17">
        <f t="shared" si="8"/>
        <v>2</v>
      </c>
      <c r="W14" s="18"/>
      <c r="X14" s="19"/>
      <c r="Y14" s="20"/>
      <c r="Z14" s="21"/>
      <c r="AA14" s="22"/>
      <c r="AB14" s="23"/>
      <c r="AC14" s="23"/>
      <c r="AD14" s="23"/>
    </row>
    <row r="15" spans="2:33" s="24" customFormat="1" x14ac:dyDescent="0.3">
      <c r="B15" s="13">
        <v>6</v>
      </c>
      <c r="C15" s="84"/>
      <c r="D15" s="25" t="s">
        <v>34</v>
      </c>
      <c r="E15" s="25"/>
      <c r="F15" s="13">
        <v>1</v>
      </c>
      <c r="G15" s="15">
        <f t="shared" si="0"/>
        <v>1.3333333333333333</v>
      </c>
      <c r="H15" s="16"/>
      <c r="I15" s="15"/>
      <c r="J15" s="13">
        <v>1</v>
      </c>
      <c r="K15" s="15">
        <f t="shared" si="2"/>
        <v>1.7777777777777777</v>
      </c>
      <c r="L15" s="16"/>
      <c r="M15" s="15"/>
      <c r="N15" s="13"/>
      <c r="O15" s="15" t="str">
        <f t="shared" si="4"/>
        <v/>
      </c>
      <c r="P15" s="16"/>
      <c r="Q15" s="15"/>
      <c r="R15" s="13">
        <v>1</v>
      </c>
      <c r="S15" s="15">
        <f t="shared" si="6"/>
        <v>4</v>
      </c>
      <c r="T15" s="16"/>
      <c r="U15" s="15"/>
      <c r="V15" s="17">
        <f t="shared" si="8"/>
        <v>3</v>
      </c>
      <c r="W15" s="18"/>
      <c r="X15" s="19"/>
      <c r="Y15" s="20"/>
      <c r="Z15" s="21"/>
      <c r="AA15" s="22"/>
      <c r="AB15" s="23"/>
      <c r="AC15" s="23"/>
      <c r="AD15" s="23"/>
    </row>
    <row r="16" spans="2:33" s="24" customFormat="1" x14ac:dyDescent="0.3">
      <c r="B16" s="13">
        <v>7</v>
      </c>
      <c r="C16" s="85"/>
      <c r="D16" s="25" t="s">
        <v>43</v>
      </c>
      <c r="E16" s="25"/>
      <c r="F16" s="13">
        <v>1</v>
      </c>
      <c r="G16" s="15">
        <f t="shared" si="0"/>
        <v>1.3333333333333333</v>
      </c>
      <c r="H16" s="16"/>
      <c r="I16" s="15"/>
      <c r="J16" s="13"/>
      <c r="K16" s="15" t="str">
        <f t="shared" si="2"/>
        <v/>
      </c>
      <c r="L16" s="16"/>
      <c r="M16" s="15"/>
      <c r="N16" s="13"/>
      <c r="O16" s="15" t="str">
        <f t="shared" si="4"/>
        <v/>
      </c>
      <c r="P16" s="16"/>
      <c r="Q16" s="15"/>
      <c r="R16" s="13"/>
      <c r="S16" s="15" t="str">
        <f t="shared" si="6"/>
        <v/>
      </c>
      <c r="T16" s="16"/>
      <c r="U16" s="15"/>
      <c r="V16" s="17">
        <f t="shared" si="8"/>
        <v>1</v>
      </c>
      <c r="W16" s="18"/>
      <c r="X16" s="19"/>
      <c r="Y16" s="20"/>
      <c r="Z16" s="21"/>
      <c r="AA16" s="22"/>
      <c r="AB16" s="23"/>
      <c r="AC16" s="23"/>
      <c r="AD16" s="23"/>
    </row>
    <row r="17" spans="2:30" s="24" customFormat="1" x14ac:dyDescent="0.3">
      <c r="B17" s="13">
        <v>8</v>
      </c>
      <c r="C17" s="83" t="s">
        <v>40</v>
      </c>
      <c r="D17" s="25" t="s">
        <v>33</v>
      </c>
      <c r="E17" s="25"/>
      <c r="F17" s="13">
        <v>1</v>
      </c>
      <c r="G17" s="15">
        <f t="shared" si="0"/>
        <v>1.3333333333333333</v>
      </c>
      <c r="H17" s="16"/>
      <c r="I17" s="15" t="s">
        <v>47</v>
      </c>
      <c r="J17" s="13"/>
      <c r="K17" s="15" t="str">
        <f t="shared" si="2"/>
        <v/>
      </c>
      <c r="L17" s="16"/>
      <c r="M17" s="15" t="s">
        <v>47</v>
      </c>
      <c r="N17" s="13">
        <v>1</v>
      </c>
      <c r="O17" s="15">
        <f t="shared" si="4"/>
        <v>2.6666666666666665</v>
      </c>
      <c r="P17" s="16"/>
      <c r="Q17" s="15" t="s">
        <v>47</v>
      </c>
      <c r="R17" s="13"/>
      <c r="S17" s="15" t="str">
        <f t="shared" si="6"/>
        <v/>
      </c>
      <c r="T17" s="16"/>
      <c r="U17" s="15" t="s">
        <v>47</v>
      </c>
      <c r="V17" s="17">
        <f t="shared" si="8"/>
        <v>2</v>
      </c>
      <c r="W17" s="18" t="s">
        <v>47</v>
      </c>
      <c r="X17" s="19">
        <v>12.222222222222223</v>
      </c>
      <c r="Y17" s="20">
        <v>0.16666666666666666</v>
      </c>
      <c r="Z17" s="21">
        <v>3</v>
      </c>
      <c r="AA17" s="22">
        <v>1.6666666666666665</v>
      </c>
      <c r="AB17" s="23"/>
      <c r="AC17" s="23"/>
      <c r="AD17" s="23"/>
    </row>
    <row r="18" spans="2:30" s="24" customFormat="1" x14ac:dyDescent="0.3">
      <c r="B18" s="13">
        <v>9</v>
      </c>
      <c r="C18" s="84"/>
      <c r="D18" s="25" t="s">
        <v>78</v>
      </c>
      <c r="E18" s="25" t="s">
        <v>81</v>
      </c>
      <c r="F18" s="13"/>
      <c r="G18" s="15"/>
      <c r="H18" s="16"/>
      <c r="I18" s="15"/>
      <c r="J18" s="13">
        <v>1</v>
      </c>
      <c r="K18" s="15">
        <f t="shared" si="2"/>
        <v>1.7777777777777777</v>
      </c>
      <c r="L18" s="16"/>
      <c r="M18" s="15"/>
      <c r="N18" s="13"/>
      <c r="O18" s="15"/>
      <c r="P18" s="16"/>
      <c r="Q18" s="15"/>
      <c r="R18" s="13"/>
      <c r="S18" s="15"/>
      <c r="T18" s="16"/>
      <c r="U18" s="15"/>
      <c r="V18" s="17">
        <f t="shared" si="8"/>
        <v>1</v>
      </c>
      <c r="W18" s="18"/>
      <c r="X18" s="19"/>
      <c r="Y18" s="20"/>
      <c r="Z18" s="21"/>
      <c r="AA18" s="22"/>
      <c r="AB18" s="23"/>
      <c r="AC18" s="23"/>
      <c r="AD18" s="23"/>
    </row>
    <row r="19" spans="2:30" s="24" customFormat="1" x14ac:dyDescent="0.3">
      <c r="B19" s="13">
        <v>10</v>
      </c>
      <c r="C19" s="84"/>
      <c r="D19" s="25" t="s">
        <v>44</v>
      </c>
      <c r="E19" s="25"/>
      <c r="F19" s="13">
        <v>1</v>
      </c>
      <c r="G19" s="15">
        <f t="shared" si="0"/>
        <v>1.3333333333333333</v>
      </c>
      <c r="H19" s="16"/>
      <c r="I19" s="15"/>
      <c r="J19" s="13"/>
      <c r="K19" s="15" t="str">
        <f t="shared" si="2"/>
        <v/>
      </c>
      <c r="L19" s="16"/>
      <c r="M19" s="15"/>
      <c r="N19" s="13"/>
      <c r="O19" s="15" t="str">
        <f t="shared" si="4"/>
        <v/>
      </c>
      <c r="P19" s="16"/>
      <c r="Q19" s="15"/>
      <c r="R19" s="13"/>
      <c r="S19" s="15" t="str">
        <f t="shared" si="6"/>
        <v/>
      </c>
      <c r="T19" s="16"/>
      <c r="U19" s="15"/>
      <c r="V19" s="17">
        <f t="shared" si="8"/>
        <v>1</v>
      </c>
      <c r="W19" s="18"/>
      <c r="X19" s="19"/>
      <c r="Y19" s="20"/>
      <c r="Z19" s="21"/>
      <c r="AA19" s="22"/>
      <c r="AB19" s="23"/>
      <c r="AC19" s="23"/>
      <c r="AD19" s="23"/>
    </row>
    <row r="20" spans="2:30" s="24" customFormat="1" x14ac:dyDescent="0.3">
      <c r="B20" s="13">
        <v>11</v>
      </c>
      <c r="C20" s="84"/>
      <c r="D20" s="25" t="s">
        <v>53</v>
      </c>
      <c r="E20" s="25"/>
      <c r="F20" s="13">
        <v>1</v>
      </c>
      <c r="G20" s="15">
        <f t="shared" si="0"/>
        <v>1.3333333333333333</v>
      </c>
      <c r="H20" s="16"/>
      <c r="I20" s="15" t="s">
        <v>47</v>
      </c>
      <c r="J20" s="13">
        <v>1</v>
      </c>
      <c r="K20" s="15">
        <f t="shared" si="2"/>
        <v>1.7777777777777777</v>
      </c>
      <c r="L20" s="16"/>
      <c r="M20" s="15" t="s">
        <v>47</v>
      </c>
      <c r="N20" s="13"/>
      <c r="O20" s="15" t="str">
        <f t="shared" si="4"/>
        <v/>
      </c>
      <c r="P20" s="16"/>
      <c r="Q20" s="15" t="s">
        <v>47</v>
      </c>
      <c r="R20" s="13"/>
      <c r="S20" s="15" t="str">
        <f t="shared" si="6"/>
        <v/>
      </c>
      <c r="T20" s="16"/>
      <c r="U20" s="15" t="s">
        <v>47</v>
      </c>
      <c r="V20" s="17">
        <f t="shared" si="8"/>
        <v>2</v>
      </c>
      <c r="W20" s="18" t="s">
        <v>47</v>
      </c>
      <c r="X20" s="19"/>
      <c r="Y20" s="20"/>
      <c r="Z20" s="21"/>
      <c r="AA20" s="22"/>
      <c r="AB20" s="23"/>
      <c r="AC20" s="23"/>
      <c r="AD20" s="23"/>
    </row>
    <row r="21" spans="2:30" s="24" customFormat="1" x14ac:dyDescent="0.3">
      <c r="B21" s="13">
        <v>12</v>
      </c>
      <c r="C21" s="84"/>
      <c r="D21" s="25" t="s">
        <v>54</v>
      </c>
      <c r="E21" s="25"/>
      <c r="F21" s="13">
        <v>1</v>
      </c>
      <c r="G21" s="15">
        <f t="shared" si="0"/>
        <v>1.3333333333333333</v>
      </c>
      <c r="H21" s="16"/>
      <c r="I21" s="15"/>
      <c r="J21" s="13"/>
      <c r="K21" s="15" t="str">
        <f t="shared" si="2"/>
        <v/>
      </c>
      <c r="L21" s="16"/>
      <c r="M21" s="15"/>
      <c r="N21" s="13">
        <v>1</v>
      </c>
      <c r="O21" s="15">
        <f t="shared" si="4"/>
        <v>2.6666666666666665</v>
      </c>
      <c r="P21" s="16"/>
      <c r="Q21" s="15"/>
      <c r="R21" s="13"/>
      <c r="S21" s="15" t="str">
        <f t="shared" si="6"/>
        <v/>
      </c>
      <c r="T21" s="16"/>
      <c r="U21" s="15"/>
      <c r="V21" s="17">
        <f t="shared" si="8"/>
        <v>2</v>
      </c>
      <c r="W21" s="18"/>
      <c r="X21" s="19"/>
      <c r="Y21" s="20"/>
      <c r="Z21" s="21"/>
      <c r="AA21" s="22"/>
      <c r="AB21" s="23"/>
      <c r="AC21" s="23"/>
      <c r="AD21" s="23"/>
    </row>
    <row r="22" spans="2:30" s="24" customFormat="1" ht="31.2" x14ac:dyDescent="0.3">
      <c r="B22" s="13">
        <v>13</v>
      </c>
      <c r="C22" s="85"/>
      <c r="D22" s="25" t="s">
        <v>52</v>
      </c>
      <c r="E22" s="25" t="s">
        <v>82</v>
      </c>
      <c r="F22" s="13"/>
      <c r="G22" s="15" t="str">
        <f t="shared" si="0"/>
        <v/>
      </c>
      <c r="H22" s="16"/>
      <c r="I22" s="15"/>
      <c r="J22" s="13">
        <v>1</v>
      </c>
      <c r="K22" s="15">
        <f t="shared" si="2"/>
        <v>1.7777777777777777</v>
      </c>
      <c r="L22" s="16"/>
      <c r="M22" s="15"/>
      <c r="N22" s="13"/>
      <c r="O22" s="15" t="str">
        <f t="shared" si="4"/>
        <v/>
      </c>
      <c r="P22" s="16"/>
      <c r="Q22" s="15"/>
      <c r="R22" s="13">
        <v>1</v>
      </c>
      <c r="S22" s="15">
        <f t="shared" si="6"/>
        <v>4</v>
      </c>
      <c r="T22" s="16"/>
      <c r="U22" s="15"/>
      <c r="V22" s="17">
        <f t="shared" si="8"/>
        <v>2</v>
      </c>
      <c r="W22" s="18"/>
      <c r="X22" s="19"/>
      <c r="Y22" s="20"/>
      <c r="Z22" s="21"/>
      <c r="AA22" s="22"/>
      <c r="AB22" s="23"/>
      <c r="AC22" s="23"/>
      <c r="AD22" s="23"/>
    </row>
    <row r="23" spans="2:30" s="24" customFormat="1" x14ac:dyDescent="0.3">
      <c r="B23" s="13">
        <v>14</v>
      </c>
      <c r="C23" s="86" t="s">
        <v>42</v>
      </c>
      <c r="D23" s="25" t="s">
        <v>55</v>
      </c>
      <c r="E23" s="25"/>
      <c r="F23" s="13">
        <v>1</v>
      </c>
      <c r="G23" s="15">
        <f t="shared" si="0"/>
        <v>1.3333333333333333</v>
      </c>
      <c r="H23" s="16"/>
      <c r="I23" s="15"/>
      <c r="J23" s="13"/>
      <c r="K23" s="15" t="str">
        <f t="shared" si="2"/>
        <v/>
      </c>
      <c r="L23" s="16"/>
      <c r="M23" s="15"/>
      <c r="N23" s="13"/>
      <c r="O23" s="15" t="str">
        <f t="shared" si="4"/>
        <v/>
      </c>
      <c r="P23" s="16"/>
      <c r="Q23" s="15"/>
      <c r="R23" s="13"/>
      <c r="S23" s="15" t="str">
        <f t="shared" si="6"/>
        <v/>
      </c>
      <c r="T23" s="16"/>
      <c r="U23" s="15"/>
      <c r="V23" s="17">
        <f t="shared" si="8"/>
        <v>1</v>
      </c>
      <c r="W23" s="18"/>
      <c r="X23" s="19"/>
      <c r="Y23" s="20"/>
      <c r="Z23" s="21"/>
      <c r="AA23" s="22"/>
      <c r="AB23" s="23"/>
      <c r="AC23" s="23"/>
      <c r="AD23" s="23"/>
    </row>
    <row r="24" spans="2:30" s="24" customFormat="1" x14ac:dyDescent="0.3">
      <c r="B24" s="13">
        <v>15</v>
      </c>
      <c r="C24" s="87"/>
      <c r="D24" s="25" t="s">
        <v>36</v>
      </c>
      <c r="E24" s="25"/>
      <c r="F24" s="13"/>
      <c r="G24" s="15" t="str">
        <f t="shared" si="0"/>
        <v/>
      </c>
      <c r="H24" s="16"/>
      <c r="I24" s="15"/>
      <c r="J24" s="13">
        <v>1</v>
      </c>
      <c r="K24" s="15">
        <f t="shared" si="2"/>
        <v>1.7777777777777777</v>
      </c>
      <c r="L24" s="16"/>
      <c r="M24" s="15"/>
      <c r="N24" s="13"/>
      <c r="O24" s="15" t="str">
        <f t="shared" si="4"/>
        <v/>
      </c>
      <c r="P24" s="16"/>
      <c r="Q24" s="15"/>
      <c r="R24" s="13"/>
      <c r="S24" s="15" t="str">
        <f t="shared" si="6"/>
        <v/>
      </c>
      <c r="T24" s="16"/>
      <c r="U24" s="15"/>
      <c r="V24" s="17">
        <f t="shared" si="8"/>
        <v>1</v>
      </c>
      <c r="W24" s="18"/>
      <c r="X24" s="19"/>
      <c r="Y24" s="20"/>
      <c r="Z24" s="21"/>
      <c r="AA24" s="22"/>
      <c r="AB24" s="23"/>
      <c r="AC24" s="23"/>
      <c r="AD24" s="23"/>
    </row>
    <row r="25" spans="2:30" s="24" customFormat="1" x14ac:dyDescent="0.3">
      <c r="B25" s="13">
        <v>16</v>
      </c>
      <c r="C25" s="87"/>
      <c r="D25" s="25" t="s">
        <v>37</v>
      </c>
      <c r="E25" s="25"/>
      <c r="F25" s="13">
        <v>1</v>
      </c>
      <c r="G25" s="15">
        <f t="shared" si="0"/>
        <v>1.3333333333333333</v>
      </c>
      <c r="H25" s="16"/>
      <c r="I25" s="15"/>
      <c r="J25" s="13"/>
      <c r="K25" s="15" t="str">
        <f t="shared" si="2"/>
        <v/>
      </c>
      <c r="L25" s="16"/>
      <c r="M25" s="15"/>
      <c r="N25" s="13">
        <v>1</v>
      </c>
      <c r="O25" s="15">
        <f t="shared" si="4"/>
        <v>2.6666666666666665</v>
      </c>
      <c r="P25" s="16"/>
      <c r="Q25" s="15"/>
      <c r="R25" s="13"/>
      <c r="S25" s="15" t="str">
        <f t="shared" si="6"/>
        <v/>
      </c>
      <c r="T25" s="16"/>
      <c r="U25" s="15"/>
      <c r="V25" s="17">
        <f t="shared" si="8"/>
        <v>2</v>
      </c>
      <c r="W25" s="18"/>
      <c r="X25" s="19"/>
      <c r="Y25" s="20"/>
      <c r="Z25" s="21"/>
      <c r="AA25" s="22"/>
      <c r="AB25" s="23"/>
      <c r="AC25" s="23"/>
      <c r="AD25" s="23"/>
    </row>
    <row r="26" spans="2:30" s="24" customFormat="1" x14ac:dyDescent="0.3">
      <c r="B26" s="13">
        <v>17</v>
      </c>
      <c r="C26" s="87"/>
      <c r="D26" s="25" t="s">
        <v>35</v>
      </c>
      <c r="E26" s="25"/>
      <c r="F26" s="13">
        <v>1</v>
      </c>
      <c r="G26" s="15">
        <f t="shared" si="0"/>
        <v>1.3333333333333333</v>
      </c>
      <c r="H26" s="16"/>
      <c r="I26" s="15" t="str">
        <f t="shared" si="1"/>
        <v/>
      </c>
      <c r="J26" s="13"/>
      <c r="K26" s="15" t="str">
        <f t="shared" si="2"/>
        <v/>
      </c>
      <c r="L26" s="16"/>
      <c r="M26" s="15" t="str">
        <f t="shared" si="3"/>
        <v/>
      </c>
      <c r="N26" s="13"/>
      <c r="O26" s="15" t="str">
        <f t="shared" si="4"/>
        <v/>
      </c>
      <c r="P26" s="16"/>
      <c r="Q26" s="15" t="str">
        <f t="shared" si="5"/>
        <v/>
      </c>
      <c r="R26" s="13"/>
      <c r="S26" s="15" t="str">
        <f t="shared" si="6"/>
        <v/>
      </c>
      <c r="T26" s="16"/>
      <c r="U26" s="15" t="str">
        <f t="shared" si="7"/>
        <v/>
      </c>
      <c r="V26" s="17">
        <f t="shared" si="8"/>
        <v>1</v>
      </c>
      <c r="W26" s="18" t="str">
        <f t="shared" si="9"/>
        <v/>
      </c>
      <c r="X26" s="19">
        <f t="shared" ref="X26:X29" si="10">SUM(G26,I26,K26,M26,O26,Q26,S26,U26)</f>
        <v>1.3333333333333333</v>
      </c>
      <c r="Y26" s="20">
        <f>Z26/$Z$30</f>
        <v>0.33333333333333331</v>
      </c>
      <c r="Z26" s="21">
        <v>6</v>
      </c>
      <c r="AA26" s="22">
        <f t="shared" ref="AA26:AA29" si="11">Y26*10</f>
        <v>3.333333333333333</v>
      </c>
      <c r="AB26" s="23"/>
      <c r="AC26" s="23"/>
      <c r="AD26" s="23"/>
    </row>
    <row r="27" spans="2:30" s="24" customFormat="1" x14ac:dyDescent="0.3">
      <c r="B27" s="13">
        <v>18</v>
      </c>
      <c r="C27" s="87"/>
      <c r="D27" s="25" t="s">
        <v>38</v>
      </c>
      <c r="E27" s="25"/>
      <c r="F27" s="13"/>
      <c r="G27" s="15" t="str">
        <f t="shared" si="0"/>
        <v/>
      </c>
      <c r="H27" s="16"/>
      <c r="I27" s="15" t="str">
        <f t="shared" si="1"/>
        <v/>
      </c>
      <c r="J27" s="13">
        <v>1</v>
      </c>
      <c r="K27" s="15">
        <f t="shared" si="2"/>
        <v>1.7777777777777777</v>
      </c>
      <c r="L27" s="16"/>
      <c r="M27" s="15" t="str">
        <f t="shared" si="3"/>
        <v/>
      </c>
      <c r="N27" s="13"/>
      <c r="O27" s="15" t="str">
        <f t="shared" si="4"/>
        <v/>
      </c>
      <c r="P27" s="16"/>
      <c r="Q27" s="15" t="str">
        <f t="shared" si="5"/>
        <v/>
      </c>
      <c r="R27" s="13"/>
      <c r="S27" s="15" t="str">
        <f t="shared" si="6"/>
        <v/>
      </c>
      <c r="T27" s="16"/>
      <c r="U27" s="15" t="str">
        <f t="shared" si="7"/>
        <v/>
      </c>
      <c r="V27" s="17">
        <f t="shared" si="8"/>
        <v>1</v>
      </c>
      <c r="W27" s="18" t="str">
        <f t="shared" si="9"/>
        <v/>
      </c>
      <c r="X27" s="19">
        <f t="shared" si="10"/>
        <v>1.7777777777777777</v>
      </c>
      <c r="Y27" s="20">
        <f>Z27/$Z$30</f>
        <v>0.27777777777777779</v>
      </c>
      <c r="Z27" s="21">
        <v>5</v>
      </c>
      <c r="AA27" s="22">
        <f t="shared" si="11"/>
        <v>2.7777777777777777</v>
      </c>
      <c r="AB27" s="23"/>
      <c r="AC27" s="23"/>
      <c r="AD27" s="23"/>
    </row>
    <row r="28" spans="2:30" s="24" customFormat="1" x14ac:dyDescent="0.3">
      <c r="B28" s="13">
        <v>19</v>
      </c>
      <c r="C28" s="87"/>
      <c r="D28" s="25" t="s">
        <v>39</v>
      </c>
      <c r="E28" s="25"/>
      <c r="F28" s="13">
        <v>1</v>
      </c>
      <c r="G28" s="15">
        <f t="shared" si="0"/>
        <v>1.3333333333333333</v>
      </c>
      <c r="H28" s="16"/>
      <c r="I28" s="15" t="str">
        <f t="shared" si="1"/>
        <v/>
      </c>
      <c r="J28" s="13"/>
      <c r="K28" s="15" t="str">
        <f t="shared" si="2"/>
        <v/>
      </c>
      <c r="L28" s="16"/>
      <c r="M28" s="15" t="str">
        <f t="shared" si="3"/>
        <v/>
      </c>
      <c r="N28" s="13">
        <v>1</v>
      </c>
      <c r="O28" s="15">
        <f t="shared" si="4"/>
        <v>2.6666666666666665</v>
      </c>
      <c r="P28" s="16"/>
      <c r="Q28" s="15" t="str">
        <f t="shared" si="5"/>
        <v/>
      </c>
      <c r="R28" s="13"/>
      <c r="S28" s="15" t="str">
        <f t="shared" si="6"/>
        <v/>
      </c>
      <c r="T28" s="16"/>
      <c r="U28" s="15" t="str">
        <f t="shared" si="7"/>
        <v/>
      </c>
      <c r="V28" s="17">
        <f t="shared" si="8"/>
        <v>2</v>
      </c>
      <c r="W28" s="18" t="str">
        <f t="shared" si="9"/>
        <v/>
      </c>
      <c r="X28" s="19">
        <f t="shared" si="10"/>
        <v>4</v>
      </c>
      <c r="Y28" s="20">
        <f>Z28/$Z$30</f>
        <v>0.1111111111111111</v>
      </c>
      <c r="Z28" s="21">
        <v>2</v>
      </c>
      <c r="AA28" s="22">
        <f t="shared" si="11"/>
        <v>1.1111111111111112</v>
      </c>
      <c r="AB28" s="23"/>
      <c r="AC28" s="23"/>
      <c r="AD28" s="23"/>
    </row>
    <row r="29" spans="2:30" s="24" customFormat="1" x14ac:dyDescent="0.3">
      <c r="B29" s="13">
        <v>20</v>
      </c>
      <c r="C29" s="88"/>
      <c r="D29" s="25" t="s">
        <v>56</v>
      </c>
      <c r="E29" s="25"/>
      <c r="F29" s="13"/>
      <c r="G29" s="15" t="str">
        <f t="shared" si="0"/>
        <v/>
      </c>
      <c r="H29" s="16"/>
      <c r="I29" s="15" t="str">
        <f t="shared" si="1"/>
        <v/>
      </c>
      <c r="J29" s="13">
        <v>1</v>
      </c>
      <c r="K29" s="15">
        <f t="shared" si="2"/>
        <v>1.7777777777777777</v>
      </c>
      <c r="L29" s="16"/>
      <c r="M29" s="15" t="str">
        <f t="shared" si="3"/>
        <v/>
      </c>
      <c r="N29" s="13"/>
      <c r="O29" s="15" t="str">
        <f t="shared" si="4"/>
        <v/>
      </c>
      <c r="P29" s="16"/>
      <c r="Q29" s="15" t="str">
        <f t="shared" si="5"/>
        <v/>
      </c>
      <c r="R29" s="13">
        <v>1</v>
      </c>
      <c r="S29" s="15">
        <f t="shared" si="6"/>
        <v>4</v>
      </c>
      <c r="T29" s="16"/>
      <c r="U29" s="15" t="str">
        <f t="shared" si="7"/>
        <v/>
      </c>
      <c r="V29" s="17">
        <f t="shared" si="8"/>
        <v>2</v>
      </c>
      <c r="W29" s="18" t="str">
        <f t="shared" si="9"/>
        <v/>
      </c>
      <c r="X29" s="19">
        <f t="shared" si="10"/>
        <v>5.7777777777777777</v>
      </c>
      <c r="Y29" s="20">
        <f>Z29/$Z$30</f>
        <v>0.1111111111111111</v>
      </c>
      <c r="Z29" s="21">
        <v>2</v>
      </c>
      <c r="AA29" s="22">
        <f t="shared" si="11"/>
        <v>1.1111111111111112</v>
      </c>
      <c r="AB29" s="23"/>
      <c r="AC29" s="23"/>
      <c r="AD29" s="23"/>
    </row>
    <row r="30" spans="2:30" s="44" customFormat="1" ht="16.2" x14ac:dyDescent="0.3">
      <c r="B30" s="62" t="s">
        <v>24</v>
      </c>
      <c r="C30" s="62"/>
      <c r="D30" s="27"/>
      <c r="E30" s="27"/>
      <c r="F30" s="27">
        <f t="shared" ref="F30:AC30" si="12">SUM(F10:F29)</f>
        <v>12</v>
      </c>
      <c r="G30" s="27">
        <f t="shared" si="12"/>
        <v>16</v>
      </c>
      <c r="H30" s="27">
        <f t="shared" si="12"/>
        <v>0</v>
      </c>
      <c r="I30" s="27">
        <f t="shared" si="12"/>
        <v>0</v>
      </c>
      <c r="J30" s="27">
        <f t="shared" si="12"/>
        <v>9</v>
      </c>
      <c r="K30" s="27">
        <f t="shared" si="12"/>
        <v>16.000000000000004</v>
      </c>
      <c r="L30" s="27">
        <f t="shared" si="12"/>
        <v>0</v>
      </c>
      <c r="M30" s="27">
        <f t="shared" si="12"/>
        <v>0</v>
      </c>
      <c r="N30" s="27">
        <f t="shared" si="12"/>
        <v>6</v>
      </c>
      <c r="O30" s="27">
        <f t="shared" si="12"/>
        <v>15.999999999999998</v>
      </c>
      <c r="P30" s="27">
        <f t="shared" si="12"/>
        <v>0</v>
      </c>
      <c r="Q30" s="27">
        <f t="shared" si="12"/>
        <v>0</v>
      </c>
      <c r="R30" s="27">
        <f t="shared" si="12"/>
        <v>3</v>
      </c>
      <c r="S30" s="27">
        <f t="shared" si="12"/>
        <v>12</v>
      </c>
      <c r="T30" s="27">
        <f t="shared" si="12"/>
        <v>0</v>
      </c>
      <c r="U30" s="27">
        <f t="shared" si="12"/>
        <v>0</v>
      </c>
      <c r="V30" s="28">
        <f t="shared" si="12"/>
        <v>30</v>
      </c>
      <c r="W30" s="28">
        <f t="shared" si="12"/>
        <v>0</v>
      </c>
      <c r="X30" s="29">
        <f t="shared" si="12"/>
        <v>25.111111111111114</v>
      </c>
      <c r="Y30" s="30">
        <f t="shared" si="12"/>
        <v>1</v>
      </c>
      <c r="Z30" s="31">
        <f t="shared" si="12"/>
        <v>18</v>
      </c>
      <c r="AA30" s="32">
        <f t="shared" si="12"/>
        <v>10</v>
      </c>
      <c r="AB30" s="33">
        <f t="shared" si="12"/>
        <v>0</v>
      </c>
      <c r="AC30" s="33">
        <f t="shared" si="12"/>
        <v>0</v>
      </c>
      <c r="AD30" s="33">
        <f xml:space="preserve"> SUM(AD10:AD29)</f>
        <v>0</v>
      </c>
    </row>
    <row r="31" spans="2:30" s="5" customFormat="1" ht="16.2" x14ac:dyDescent="0.3">
      <c r="B31" s="63" t="s">
        <v>25</v>
      </c>
      <c r="C31" s="64"/>
      <c r="D31" s="27"/>
      <c r="E31" s="47"/>
      <c r="F31" s="59">
        <f>F32/10</f>
        <v>0.4</v>
      </c>
      <c r="G31" s="60"/>
      <c r="H31" s="60"/>
      <c r="I31" s="61"/>
      <c r="J31" s="59">
        <f t="shared" ref="J31" si="13">J32/10</f>
        <v>0.3</v>
      </c>
      <c r="K31" s="60"/>
      <c r="L31" s="60"/>
      <c r="M31" s="61"/>
      <c r="N31" s="59">
        <f t="shared" ref="N31" si="14">N32/10</f>
        <v>0.2</v>
      </c>
      <c r="O31" s="60"/>
      <c r="P31" s="60"/>
      <c r="Q31" s="61"/>
      <c r="R31" s="59">
        <f t="shared" ref="R31" si="15">R32/10</f>
        <v>0.1</v>
      </c>
      <c r="S31" s="60"/>
      <c r="T31" s="60"/>
      <c r="U31" s="61"/>
      <c r="V31" s="16"/>
      <c r="W31" s="16"/>
      <c r="X31" s="16"/>
      <c r="Y31" s="34">
        <f>SUM(F31:U31)</f>
        <v>0.99999999999999989</v>
      </c>
      <c r="Z31" s="34"/>
      <c r="AA31" s="16"/>
      <c r="AB31" s="23"/>
      <c r="AC31" s="23"/>
      <c r="AD31" s="23"/>
    </row>
    <row r="32" spans="2:30" s="5" customFormat="1" ht="16.2" x14ac:dyDescent="0.3">
      <c r="B32" s="62" t="s">
        <v>26</v>
      </c>
      <c r="C32" s="62"/>
      <c r="D32" s="35"/>
      <c r="E32" s="35"/>
      <c r="F32" s="71">
        <f>$AG$3*F30+$AG$4*H30</f>
        <v>4</v>
      </c>
      <c r="G32" s="72"/>
      <c r="H32" s="72"/>
      <c r="I32" s="73"/>
      <c r="J32" s="71">
        <f t="shared" ref="J32" si="16">$AG$3*J30+$AG$4*L30</f>
        <v>3</v>
      </c>
      <c r="K32" s="72"/>
      <c r="L32" s="72"/>
      <c r="M32" s="73"/>
      <c r="N32" s="71">
        <f t="shared" ref="N32" si="17">$AG$3*N30+$AG$4*P30</f>
        <v>2</v>
      </c>
      <c r="O32" s="72"/>
      <c r="P32" s="72"/>
      <c r="Q32" s="73"/>
      <c r="R32" s="71">
        <f t="shared" ref="R32" si="18">$AG$3*R30+$AG$4*T30</f>
        <v>1</v>
      </c>
      <c r="S32" s="72"/>
      <c r="T32" s="72"/>
      <c r="U32" s="73"/>
      <c r="V32" s="16"/>
      <c r="W32" s="16"/>
      <c r="X32" s="16"/>
      <c r="Y32" s="36">
        <f>SUM(F32:U32)</f>
        <v>10</v>
      </c>
      <c r="Z32" s="16"/>
      <c r="AA32" s="16"/>
      <c r="AB32" s="23"/>
      <c r="AC32" s="23"/>
      <c r="AD32" s="23"/>
    </row>
    <row r="34" spans="3:26" x14ac:dyDescent="0.3">
      <c r="C34" s="53" t="s">
        <v>79</v>
      </c>
      <c r="D34" s="82" t="s">
        <v>80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</row>
    <row r="35" spans="3:26" x14ac:dyDescent="0.3"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</row>
    <row r="36" spans="3:26" x14ac:dyDescent="0.3"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Z36" s="37"/>
    </row>
    <row r="37" spans="3:26" x14ac:dyDescent="0.3"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3:26" x14ac:dyDescent="0.3"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</row>
    <row r="39" spans="3:26" x14ac:dyDescent="0.3"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</row>
  </sheetData>
  <mergeCells count="34">
    <mergeCell ref="N31:Q31"/>
    <mergeCell ref="R31:U31"/>
    <mergeCell ref="B32:C32"/>
    <mergeCell ref="F32:I32"/>
    <mergeCell ref="J32:M32"/>
    <mergeCell ref="N32:Q32"/>
    <mergeCell ref="R32:U32"/>
    <mergeCell ref="AD7:AD9"/>
    <mergeCell ref="F8:I8"/>
    <mergeCell ref="J8:M8"/>
    <mergeCell ref="N8:Q8"/>
    <mergeCell ref="R8:U8"/>
    <mergeCell ref="X7:X9"/>
    <mergeCell ref="Y7:Y9"/>
    <mergeCell ref="Z7:Z9"/>
    <mergeCell ref="AA7:AA9"/>
    <mergeCell ref="AB7:AB9"/>
    <mergeCell ref="AC7:AC9"/>
    <mergeCell ref="D34:S35"/>
    <mergeCell ref="F2:W2"/>
    <mergeCell ref="F3:Q3"/>
    <mergeCell ref="S3:T3"/>
    <mergeCell ref="B7:B9"/>
    <mergeCell ref="C7:C9"/>
    <mergeCell ref="D7:D9"/>
    <mergeCell ref="F7:U7"/>
    <mergeCell ref="V7:W8"/>
    <mergeCell ref="C17:C22"/>
    <mergeCell ref="C23:C29"/>
    <mergeCell ref="C10:C16"/>
    <mergeCell ref="B30:C30"/>
    <mergeCell ref="B31:C31"/>
    <mergeCell ref="F31:I31"/>
    <mergeCell ref="J31:M31"/>
  </mergeCells>
  <conditionalFormatting sqref="W8:X29 I8:I29 M10:M29 Q10:Q29 U10:U29 O10:O29 S10:S29 K10:K29 G8:G29">
    <cfRule type="cellIs" dxfId="6" priority="7" operator="equal">
      <formula>0</formula>
    </cfRule>
  </conditionalFormatting>
  <conditionalFormatting sqref="K8:K9">
    <cfRule type="cellIs" dxfId="5" priority="6" operator="equal">
      <formula>0</formula>
    </cfRule>
  </conditionalFormatting>
  <conditionalFormatting sqref="M8:M9">
    <cfRule type="cellIs" dxfId="4" priority="5" operator="equal">
      <formula>0</formula>
    </cfRule>
  </conditionalFormatting>
  <conditionalFormatting sqref="O8:O9">
    <cfRule type="cellIs" dxfId="3" priority="4" operator="equal">
      <formula>0</formula>
    </cfRule>
  </conditionalFormatting>
  <conditionalFormatting sqref="Q8:Q9">
    <cfRule type="cellIs" dxfId="2" priority="3" operator="equal">
      <formula>0</formula>
    </cfRule>
  </conditionalFormatting>
  <conditionalFormatting sqref="S8:S9">
    <cfRule type="cellIs" dxfId="1" priority="2" operator="equal">
      <formula>0</formula>
    </cfRule>
  </conditionalFormatting>
  <conditionalFormatting sqref="U8:U9">
    <cfRule type="cellIs" dxfId="0" priority="1" operator="equal">
      <formula>0</formula>
    </cfRule>
  </conditionalFormatting>
  <pageMargins left="0" right="0" top="0.59055118110236227" bottom="0.59055118110236227" header="0.39370078740157483" footer="0.3937007874015748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Trang tính</vt:lpstr>
      </vt:variant>
      <vt:variant>
        <vt:i4>3</vt:i4>
      </vt:variant>
      <vt:variant>
        <vt:lpstr>Phạm vi Có tên</vt:lpstr>
      </vt:variant>
      <vt:variant>
        <vt:i4>3</vt:i4>
      </vt:variant>
    </vt:vector>
  </HeadingPairs>
  <TitlesOfParts>
    <vt:vector size="6" baseType="lpstr">
      <vt:lpstr>Khoi10</vt:lpstr>
      <vt:lpstr>Khoi11</vt:lpstr>
      <vt:lpstr>Khoi12</vt:lpstr>
      <vt:lpstr>Khoi10!Vùng_In</vt:lpstr>
      <vt:lpstr>Khoi11!Vùng_In</vt:lpstr>
      <vt:lpstr>Khoi12!Vùng_In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2022-04-11T23:23:12Z</cp:lastPrinted>
  <dcterms:created xsi:type="dcterms:W3CDTF">2020-11-23T13:33:42Z</dcterms:created>
  <dcterms:modified xsi:type="dcterms:W3CDTF">2022-04-25T03:07:19Z</dcterms:modified>
</cp:coreProperties>
</file>