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Ma tận KHTN 9 (làm lại)\"/>
    </mc:Choice>
  </mc:AlternateContent>
  <xr:revisionPtr revIDLastSave="0" documentId="13_ncr:1_{31ED5373-7ABD-455D-9C8C-A79AE7BD62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iữa kỳ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M7" i="1"/>
  <c r="L7" i="1"/>
  <c r="O22" i="1"/>
  <c r="M22" i="1" l="1"/>
  <c r="L22" i="1"/>
  <c r="D22" i="1"/>
  <c r="N8" i="1" l="1"/>
  <c r="N12" i="1"/>
  <c r="N16" i="1"/>
  <c r="N20" i="1"/>
  <c r="N14" i="1"/>
  <c r="N15" i="1"/>
  <c r="N9" i="1"/>
  <c r="N13" i="1"/>
  <c r="N17" i="1"/>
  <c r="N21" i="1"/>
  <c r="N10" i="1"/>
  <c r="N18" i="1"/>
  <c r="N7" i="1"/>
  <c r="N11" i="1"/>
  <c r="N19" i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N22" i="1" l="1"/>
</calcChain>
</file>

<file path=xl/sharedStrings.xml><?xml version="1.0" encoding="utf-8"?>
<sst xmlns="http://schemas.openxmlformats.org/spreadsheetml/2006/main" count="55" uniqueCount="48">
  <si>
    <t>Chủ đề</t>
  </si>
  <si>
    <t>Số tiết</t>
  </si>
  <si>
    <t>Mức độ đánh giá</t>
  </si>
  <si>
    <t>Tổng số câu/ý</t>
  </si>
  <si>
    <t>Nhận biết</t>
  </si>
  <si>
    <t>Thông hiểu</t>
  </si>
  <si>
    <t>Vận dụng</t>
  </si>
  <si>
    <t>Vận dụng cao</t>
  </si>
  <si>
    <t>TN</t>
  </si>
  <si>
    <t>TL</t>
  </si>
  <si>
    <t>Vật lí</t>
  </si>
  <si>
    <t>Hóa học</t>
  </si>
  <si>
    <t>Sinh học</t>
  </si>
  <si>
    <t>Tổng câu/ý</t>
  </si>
  <si>
    <t>Tổng điểm</t>
  </si>
  <si>
    <t>% điểm số</t>
  </si>
  <si>
    <t>4,0 điểm</t>
  </si>
  <si>
    <t>3,0 điểm</t>
  </si>
  <si>
    <t>20 điểm</t>
  </si>
  <si>
    <t>10 điểm</t>
  </si>
  <si>
    <t>Câu TN</t>
  </si>
  <si>
    <t>MA TRẬN ĐỀ KIỂM TRA, ĐÁNH GIÁ GIỮA HỌC KÌ I
KHOA HỌC TỰ NHIÊN 9</t>
  </si>
  <si>
    <t>Mạch nội dung</t>
  </si>
  <si>
    <t>Phần chung</t>
  </si>
  <si>
    <t>Kim loại, sự khác nhau cơ bản giữa Phi kim và Kim loại</t>
  </si>
  <si>
    <t>Di truyền học Mendel, cơ sở phân tử của hiện tượng di truyền</t>
  </si>
  <si>
    <t>Mở đầu</t>
  </si>
  <si>
    <t>Năng lượng-Cơ học</t>
  </si>
  <si>
    <t>Ánh sáng</t>
  </si>
  <si>
    <t>Bài 36: Khái quát về di truyền học</t>
  </si>
  <si>
    <t>Bài 37: Các quy luật di truyền của Mendel</t>
  </si>
  <si>
    <t xml:space="preserve">Bài 38: Nucleic acid và gene </t>
  </si>
  <si>
    <t>Bài 39: Tái bản DNA và phiên mã tạo RNA</t>
  </si>
  <si>
    <t>%
Điểm</t>
  </si>
  <si>
    <t xml:space="preserve">Bài 1. Nhận biết một số dụng cụ, hóa chất. Thuyết trình một vấn đề khoa học. </t>
  </si>
  <si>
    <t>Bài 2. Động năng. Thế năng.</t>
  </si>
  <si>
    <t>Bài 3. Cơ năng.</t>
  </si>
  <si>
    <t>Bài 4. Công và công suất.</t>
  </si>
  <si>
    <t>Bài 5. Khúc xạ ánh sáng.</t>
  </si>
  <si>
    <t>Bài 6. Phản xạ toàn phần.</t>
  </si>
  <si>
    <t>Bài 7. Lăng kính.</t>
  </si>
  <si>
    <t>Bài 8. Thấu kính.</t>
  </si>
  <si>
    <t>Bài 9. Thực hành đo tiêu cực của thấu kính hội tụ</t>
  </si>
  <si>
    <t>Bài 18. Tính chất chung của kim loại.</t>
  </si>
  <si>
    <t>Bài 19. Dãy hoạt động hóa học.</t>
  </si>
  <si>
    <t>Nội dung/đơn vị kiến thức</t>
  </si>
  <si>
    <t>A. Ma trận
- Thời điểm kiểm tra: Kiểm tra giữa  học kì I, khi kết thúc nội dung: 
+ Phần Vật lý:  Bài 9. Thực hành đo tiêu cực của thấu kính hội tụ
+ Phần Hoá học: Bài 19. Dãy hoạt động hóa học
+ Phần Sinh học: Bài 39. Tái bản DNA và phiên mã tạo RNA (tiết 1)
- Thời gian làm bài: 90 phút.
- Hình thức kiểm tra: Kết hợp giữa trắc nghiệm và tự luận (tỉ lệ 50% trắc nghiệm, 50% tự luận).
- Cấu trúc:
- Mức độ đề: 40% Nhận biết; 30% Thông hiểu; 20% Vận dụng; 10% Vận dụng cao.
- Phần trắc nghiệm: 5,0 điểm, gồm 20 câu hỏi (ở mức độ Nhận biết: 16 câu, Thông hiểu 4 câu)
- Phần tự luận:  5,0 điểm (Thông hiểu: 2 điểm;  Vận dụng: 2,0 điểm;  Vận dụng cao: 1 điểm)</t>
  </si>
  <si>
    <r>
      <t xml:space="preserve">Điểm
</t>
    </r>
    <r>
      <rPr>
        <i/>
        <sz val="11"/>
        <color theme="1"/>
        <rFont val="Times New Roman"/>
        <family val="1"/>
      </rPr>
      <t>(làm tròn)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</si>
</sst>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2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tabSelected="1" topLeftCell="A2" zoomScale="115" zoomScaleNormal="115" workbookViewId="0">
      <selection activeCell="A4" sqref="A4:O24"/>
    </sheetView>
  </sheetViews>
  <sheetFormatPr defaultRowHeight="15" x14ac:dyDescent="0.25"/>
  <cols>
    <col min="1" max="1" width="9.5703125" style="7" customWidth="1"/>
    <col min="2" max="2" width="14.42578125" style="7" customWidth="1"/>
    <col min="3" max="3" width="31.85546875" style="7" customWidth="1"/>
    <col min="4" max="4" width="6.85546875" style="7" customWidth="1"/>
    <col min="5" max="5" width="8.140625" style="7" customWidth="1"/>
    <col min="6" max="11" width="5.85546875" style="7" customWidth="1"/>
    <col min="12" max="13" width="7.42578125" style="7" customWidth="1"/>
    <col min="14" max="15" width="7.7109375" style="7" customWidth="1"/>
    <col min="16" max="16384" width="9.140625" style="7"/>
  </cols>
  <sheetData>
    <row r="2" spans="1:15" ht="37.5" customHeight="1" x14ac:dyDescent="0.25">
      <c r="A2" s="29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36.5" customHeight="1" x14ac:dyDescent="0.25">
      <c r="A3" s="28" t="s">
        <v>46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7.25" customHeight="1" x14ac:dyDescent="0.25">
      <c r="A4" s="20" t="s">
        <v>22</v>
      </c>
      <c r="B4" s="20" t="s">
        <v>0</v>
      </c>
      <c r="C4" s="32" t="s">
        <v>45</v>
      </c>
      <c r="D4" s="33" t="s">
        <v>1</v>
      </c>
      <c r="E4" s="31" t="s">
        <v>2</v>
      </c>
      <c r="F4" s="31"/>
      <c r="G4" s="31"/>
      <c r="H4" s="31"/>
      <c r="I4" s="31"/>
      <c r="J4" s="31"/>
      <c r="K4" s="31"/>
      <c r="L4" s="31" t="s">
        <v>3</v>
      </c>
      <c r="M4" s="31"/>
      <c r="N4" s="34" t="s">
        <v>33</v>
      </c>
      <c r="O4" s="32" t="s">
        <v>47</v>
      </c>
    </row>
    <row r="5" spans="1:15" ht="26.25" customHeight="1" x14ac:dyDescent="0.25">
      <c r="A5" s="20"/>
      <c r="B5" s="20"/>
      <c r="C5" s="35"/>
      <c r="D5" s="33"/>
      <c r="E5" s="36" t="s">
        <v>4</v>
      </c>
      <c r="F5" s="31" t="s">
        <v>5</v>
      </c>
      <c r="G5" s="31"/>
      <c r="H5" s="31" t="s">
        <v>6</v>
      </c>
      <c r="I5" s="31"/>
      <c r="J5" s="31" t="s">
        <v>7</v>
      </c>
      <c r="K5" s="31"/>
      <c r="L5" s="31"/>
      <c r="M5" s="31"/>
      <c r="N5" s="34"/>
      <c r="O5" s="35"/>
    </row>
    <row r="6" spans="1:15" ht="15" customHeight="1" x14ac:dyDescent="0.25">
      <c r="A6" s="20"/>
      <c r="B6" s="20"/>
      <c r="C6" s="37"/>
      <c r="D6" s="33"/>
      <c r="E6" s="36" t="s">
        <v>8</v>
      </c>
      <c r="F6" s="36" t="s">
        <v>8</v>
      </c>
      <c r="G6" s="36" t="s">
        <v>9</v>
      </c>
      <c r="H6" s="36" t="s">
        <v>8</v>
      </c>
      <c r="I6" s="36" t="s">
        <v>9</v>
      </c>
      <c r="J6" s="36" t="s">
        <v>8</v>
      </c>
      <c r="K6" s="36" t="s">
        <v>9</v>
      </c>
      <c r="L6" s="36" t="s">
        <v>8</v>
      </c>
      <c r="M6" s="36" t="s">
        <v>9</v>
      </c>
      <c r="N6" s="34"/>
      <c r="O6" s="37"/>
    </row>
    <row r="7" spans="1:15" ht="45" x14ac:dyDescent="0.25">
      <c r="A7" s="4" t="s">
        <v>23</v>
      </c>
      <c r="B7" s="4" t="s">
        <v>26</v>
      </c>
      <c r="C7" s="5" t="s">
        <v>34</v>
      </c>
      <c r="D7" s="1">
        <v>2</v>
      </c>
      <c r="E7" s="1">
        <v>2</v>
      </c>
      <c r="F7" s="1"/>
      <c r="G7" s="1"/>
      <c r="H7" s="1"/>
      <c r="I7" s="1"/>
      <c r="J7" s="1"/>
      <c r="K7" s="1"/>
      <c r="L7" s="1">
        <f>E7+F7+H7+J7</f>
        <v>2</v>
      </c>
      <c r="M7" s="1">
        <f>G7+I7+K7</f>
        <v>0</v>
      </c>
      <c r="N7" s="8">
        <f t="shared" ref="N7:N21" si="0">(D7/$D$22)*10</f>
        <v>0.60606060606060608</v>
      </c>
      <c r="O7" s="8">
        <v>0.5</v>
      </c>
    </row>
    <row r="8" spans="1:15" ht="17.25" customHeight="1" x14ac:dyDescent="0.25">
      <c r="A8" s="20" t="s">
        <v>10</v>
      </c>
      <c r="B8" s="20" t="s">
        <v>27</v>
      </c>
      <c r="C8" s="5" t="s">
        <v>35</v>
      </c>
      <c r="D8" s="1">
        <v>2</v>
      </c>
      <c r="E8" s="1">
        <v>2</v>
      </c>
      <c r="F8" s="1"/>
      <c r="G8" s="2"/>
      <c r="H8" s="1"/>
      <c r="I8" s="2"/>
      <c r="J8" s="1"/>
      <c r="K8" s="1"/>
      <c r="L8" s="1">
        <f t="shared" ref="L8:L21" si="1">E8+F8+H8+J8</f>
        <v>2</v>
      </c>
      <c r="M8" s="1">
        <f t="shared" ref="M8:M21" si="2">G8+I8+K8</f>
        <v>0</v>
      </c>
      <c r="N8" s="8">
        <f t="shared" si="0"/>
        <v>0.60606060606060608</v>
      </c>
      <c r="O8" s="8">
        <v>0.5</v>
      </c>
    </row>
    <row r="9" spans="1:15" ht="17.25" customHeight="1" x14ac:dyDescent="0.25">
      <c r="A9" s="20"/>
      <c r="B9" s="20"/>
      <c r="C9" s="5" t="s">
        <v>36</v>
      </c>
      <c r="D9" s="1">
        <v>2</v>
      </c>
      <c r="E9" s="1"/>
      <c r="F9" s="1"/>
      <c r="G9" s="2"/>
      <c r="H9" s="1"/>
      <c r="I9" s="2">
        <v>1</v>
      </c>
      <c r="J9" s="1"/>
      <c r="K9" s="1"/>
      <c r="L9" s="1">
        <f t="shared" si="1"/>
        <v>0</v>
      </c>
      <c r="M9" s="1">
        <f t="shared" si="2"/>
        <v>1</v>
      </c>
      <c r="N9" s="8">
        <f t="shared" si="0"/>
        <v>0.60606060606060608</v>
      </c>
      <c r="O9" s="8">
        <v>0.5</v>
      </c>
    </row>
    <row r="10" spans="1:15" ht="17.25" customHeight="1" x14ac:dyDescent="0.25">
      <c r="A10" s="20"/>
      <c r="B10" s="20"/>
      <c r="C10" s="5" t="s">
        <v>37</v>
      </c>
      <c r="D10" s="1">
        <v>2</v>
      </c>
      <c r="E10" s="1"/>
      <c r="F10" s="1"/>
      <c r="G10" s="2"/>
      <c r="H10" s="1"/>
      <c r="I10" s="2"/>
      <c r="J10" s="1"/>
      <c r="K10" s="1">
        <v>1</v>
      </c>
      <c r="L10" s="1">
        <f t="shared" si="1"/>
        <v>0</v>
      </c>
      <c r="M10" s="1">
        <f t="shared" si="2"/>
        <v>1</v>
      </c>
      <c r="N10" s="8">
        <f t="shared" si="0"/>
        <v>0.60606060606060608</v>
      </c>
      <c r="O10" s="8">
        <v>0.5</v>
      </c>
    </row>
    <row r="11" spans="1:15" ht="17.25" customHeight="1" x14ac:dyDescent="0.25">
      <c r="A11" s="20"/>
      <c r="B11" s="20" t="s">
        <v>28</v>
      </c>
      <c r="C11" s="5" t="s">
        <v>38</v>
      </c>
      <c r="D11" s="12">
        <v>2</v>
      </c>
      <c r="E11" s="1"/>
      <c r="F11" s="1"/>
      <c r="G11" s="1"/>
      <c r="H11" s="1"/>
      <c r="I11" s="2">
        <v>1</v>
      </c>
      <c r="J11" s="1"/>
      <c r="K11" s="2"/>
      <c r="L11" s="1">
        <f t="shared" si="1"/>
        <v>0</v>
      </c>
      <c r="M11" s="1">
        <f t="shared" si="2"/>
        <v>1</v>
      </c>
      <c r="N11" s="8">
        <f t="shared" si="0"/>
        <v>0.60606060606060608</v>
      </c>
      <c r="O11" s="8">
        <v>0.5</v>
      </c>
    </row>
    <row r="12" spans="1:15" ht="17.25" customHeight="1" x14ac:dyDescent="0.25">
      <c r="A12" s="20"/>
      <c r="B12" s="20"/>
      <c r="C12" s="5" t="s">
        <v>39</v>
      </c>
      <c r="D12" s="12">
        <v>2</v>
      </c>
      <c r="E12" s="1">
        <v>1</v>
      </c>
      <c r="F12" s="1"/>
      <c r="G12" s="1"/>
      <c r="H12" s="1"/>
      <c r="I12" s="2">
        <v>1</v>
      </c>
      <c r="J12" s="1"/>
      <c r="K12" s="2"/>
      <c r="L12" s="1">
        <f t="shared" si="1"/>
        <v>1</v>
      </c>
      <c r="M12" s="1">
        <f t="shared" si="2"/>
        <v>1</v>
      </c>
      <c r="N12" s="8">
        <f t="shared" si="0"/>
        <v>0.60606060606060608</v>
      </c>
      <c r="O12" s="8">
        <v>0.75</v>
      </c>
    </row>
    <row r="13" spans="1:15" ht="17.25" customHeight="1" x14ac:dyDescent="0.25">
      <c r="A13" s="20"/>
      <c r="B13" s="20"/>
      <c r="C13" s="5" t="s">
        <v>40</v>
      </c>
      <c r="D13" s="12">
        <v>2</v>
      </c>
      <c r="E13" s="1"/>
      <c r="F13" s="1"/>
      <c r="G13" s="1"/>
      <c r="H13" s="1"/>
      <c r="I13" s="2">
        <v>1</v>
      </c>
      <c r="J13" s="1"/>
      <c r="K13" s="2"/>
      <c r="L13" s="1">
        <f t="shared" si="1"/>
        <v>0</v>
      </c>
      <c r="M13" s="1">
        <f t="shared" si="2"/>
        <v>1</v>
      </c>
      <c r="N13" s="8">
        <f t="shared" si="0"/>
        <v>0.60606060606060608</v>
      </c>
      <c r="O13" s="8">
        <v>0.5</v>
      </c>
    </row>
    <row r="14" spans="1:15" ht="17.25" customHeight="1" x14ac:dyDescent="0.25">
      <c r="A14" s="20"/>
      <c r="B14" s="20"/>
      <c r="C14" s="5" t="s">
        <v>41</v>
      </c>
      <c r="D14" s="12">
        <v>2</v>
      </c>
      <c r="E14" s="1">
        <v>1</v>
      </c>
      <c r="F14" s="1"/>
      <c r="G14" s="1"/>
      <c r="H14" s="1"/>
      <c r="I14" s="2"/>
      <c r="J14" s="1"/>
      <c r="K14" s="2">
        <v>1</v>
      </c>
      <c r="L14" s="1">
        <f t="shared" si="1"/>
        <v>1</v>
      </c>
      <c r="M14" s="1">
        <f t="shared" si="2"/>
        <v>1</v>
      </c>
      <c r="N14" s="8">
        <f t="shared" si="0"/>
        <v>0.60606060606060608</v>
      </c>
      <c r="O14" s="8">
        <v>0.75</v>
      </c>
    </row>
    <row r="15" spans="1:15" ht="31.5" customHeight="1" x14ac:dyDescent="0.25">
      <c r="A15" s="20"/>
      <c r="B15" s="20"/>
      <c r="C15" s="5" t="s">
        <v>42</v>
      </c>
      <c r="D15" s="12">
        <v>1</v>
      </c>
      <c r="E15" s="1">
        <v>1</v>
      </c>
      <c r="F15" s="1"/>
      <c r="G15" s="1"/>
      <c r="H15" s="1"/>
      <c r="I15" s="2"/>
      <c r="J15" s="1"/>
      <c r="K15" s="2"/>
      <c r="L15" s="1">
        <f t="shared" si="1"/>
        <v>1</v>
      </c>
      <c r="M15" s="1">
        <f t="shared" si="2"/>
        <v>0</v>
      </c>
      <c r="N15" s="8">
        <f t="shared" si="0"/>
        <v>0.30303030303030304</v>
      </c>
      <c r="O15" s="8">
        <v>0.25</v>
      </c>
    </row>
    <row r="16" spans="1:15" ht="30" customHeight="1" x14ac:dyDescent="0.25">
      <c r="A16" s="20" t="s">
        <v>11</v>
      </c>
      <c r="B16" s="38" t="s">
        <v>24</v>
      </c>
      <c r="C16" s="5" t="s">
        <v>43</v>
      </c>
      <c r="D16" s="13">
        <v>4</v>
      </c>
      <c r="E16" s="14">
        <v>2</v>
      </c>
      <c r="F16" s="14">
        <v>1</v>
      </c>
      <c r="G16" s="15">
        <v>1</v>
      </c>
      <c r="H16" s="14"/>
      <c r="I16" s="15"/>
      <c r="J16" s="14"/>
      <c r="K16" s="14"/>
      <c r="L16" s="14">
        <f t="shared" si="1"/>
        <v>3</v>
      </c>
      <c r="M16" s="14">
        <f t="shared" si="2"/>
        <v>1</v>
      </c>
      <c r="N16" s="8">
        <f t="shared" si="0"/>
        <v>1.2121212121212122</v>
      </c>
      <c r="O16" s="8">
        <v>1.25</v>
      </c>
    </row>
    <row r="17" spans="1:15" ht="30" customHeight="1" x14ac:dyDescent="0.25">
      <c r="A17" s="20"/>
      <c r="B17" s="38"/>
      <c r="C17" s="5" t="s">
        <v>44</v>
      </c>
      <c r="D17" s="13">
        <v>4</v>
      </c>
      <c r="E17" s="14">
        <v>2</v>
      </c>
      <c r="F17" s="14">
        <v>1</v>
      </c>
      <c r="G17" s="15">
        <v>1</v>
      </c>
      <c r="H17" s="14"/>
      <c r="I17" s="15"/>
      <c r="J17" s="14"/>
      <c r="K17" s="14"/>
      <c r="L17" s="14">
        <f t="shared" si="1"/>
        <v>3</v>
      </c>
      <c r="M17" s="14">
        <f t="shared" si="2"/>
        <v>1</v>
      </c>
      <c r="N17" s="8">
        <f t="shared" si="0"/>
        <v>1.2121212121212122</v>
      </c>
      <c r="O17" s="8">
        <v>1.25</v>
      </c>
    </row>
    <row r="18" spans="1:15" ht="18" customHeight="1" x14ac:dyDescent="0.25">
      <c r="A18" s="20" t="s">
        <v>12</v>
      </c>
      <c r="B18" s="38" t="s">
        <v>25</v>
      </c>
      <c r="C18" s="5" t="s">
        <v>29</v>
      </c>
      <c r="D18" s="16">
        <v>2</v>
      </c>
      <c r="E18" s="16">
        <v>3</v>
      </c>
      <c r="F18" s="16"/>
      <c r="G18" s="17"/>
      <c r="H18" s="16"/>
      <c r="I18" s="17"/>
      <c r="J18" s="16"/>
      <c r="K18" s="16"/>
      <c r="L18" s="16">
        <f t="shared" si="1"/>
        <v>3</v>
      </c>
      <c r="M18" s="16">
        <f t="shared" si="2"/>
        <v>0</v>
      </c>
      <c r="N18" s="8">
        <f t="shared" si="0"/>
        <v>0.60606060606060608</v>
      </c>
      <c r="O18" s="8">
        <v>0.75</v>
      </c>
    </row>
    <row r="19" spans="1:15" ht="30.75" customHeight="1" x14ac:dyDescent="0.25">
      <c r="A19" s="20"/>
      <c r="B19" s="38"/>
      <c r="C19" s="5" t="s">
        <v>30</v>
      </c>
      <c r="D19" s="16">
        <v>2</v>
      </c>
      <c r="E19" s="16"/>
      <c r="F19" s="16"/>
      <c r="G19" s="17">
        <v>1</v>
      </c>
      <c r="H19" s="16"/>
      <c r="I19" s="16"/>
      <c r="J19" s="16"/>
      <c r="K19" s="17"/>
      <c r="L19" s="16">
        <f t="shared" si="1"/>
        <v>0</v>
      </c>
      <c r="M19" s="16">
        <f t="shared" si="2"/>
        <v>1</v>
      </c>
      <c r="N19" s="8">
        <f t="shared" si="0"/>
        <v>0.60606060606060608</v>
      </c>
      <c r="O19" s="8">
        <v>0.75</v>
      </c>
    </row>
    <row r="20" spans="1:15" ht="21.75" customHeight="1" x14ac:dyDescent="0.25">
      <c r="A20" s="20"/>
      <c r="B20" s="38"/>
      <c r="C20" s="5" t="s">
        <v>31</v>
      </c>
      <c r="D20" s="16">
        <v>3</v>
      </c>
      <c r="E20" s="16">
        <v>1</v>
      </c>
      <c r="F20" s="16">
        <v>2</v>
      </c>
      <c r="G20" s="17">
        <v>1</v>
      </c>
      <c r="H20" s="16"/>
      <c r="I20" s="16"/>
      <c r="J20" s="16"/>
      <c r="K20" s="17"/>
      <c r="L20" s="16">
        <f t="shared" si="1"/>
        <v>3</v>
      </c>
      <c r="M20" s="16">
        <f t="shared" si="2"/>
        <v>1</v>
      </c>
      <c r="N20" s="8">
        <f t="shared" si="0"/>
        <v>0.90909090909090917</v>
      </c>
      <c r="O20" s="8">
        <v>1</v>
      </c>
    </row>
    <row r="21" spans="1:15" ht="26.25" customHeight="1" x14ac:dyDescent="0.25">
      <c r="A21" s="20"/>
      <c r="B21" s="38"/>
      <c r="C21" s="5" t="s">
        <v>32</v>
      </c>
      <c r="D21" s="16">
        <v>1</v>
      </c>
      <c r="E21" s="16">
        <v>1</v>
      </c>
      <c r="F21" s="16"/>
      <c r="G21" s="17"/>
      <c r="H21" s="16"/>
      <c r="I21" s="16"/>
      <c r="J21" s="16"/>
      <c r="K21" s="17"/>
      <c r="L21" s="16">
        <f t="shared" si="1"/>
        <v>1</v>
      </c>
      <c r="M21" s="16">
        <f t="shared" si="2"/>
        <v>0</v>
      </c>
      <c r="N21" s="8">
        <f t="shared" si="0"/>
        <v>0.30303030303030304</v>
      </c>
      <c r="O21" s="8">
        <v>0.25</v>
      </c>
    </row>
    <row r="22" spans="1:15" s="9" customFormat="1" ht="17.25" customHeight="1" x14ac:dyDescent="0.25">
      <c r="A22" s="23" t="s">
        <v>13</v>
      </c>
      <c r="B22" s="24"/>
      <c r="C22" s="25"/>
      <c r="D22" s="6">
        <f t="shared" ref="D22:O22" si="3">SUM(D7:D21)</f>
        <v>33</v>
      </c>
      <c r="E22" s="3">
        <f t="shared" si="3"/>
        <v>16</v>
      </c>
      <c r="F22" s="3">
        <f t="shared" si="3"/>
        <v>4</v>
      </c>
      <c r="G22" s="3">
        <f t="shared" si="3"/>
        <v>4</v>
      </c>
      <c r="H22" s="3">
        <f t="shared" si="3"/>
        <v>0</v>
      </c>
      <c r="I22" s="3">
        <f t="shared" si="3"/>
        <v>4</v>
      </c>
      <c r="J22" s="3">
        <f t="shared" si="3"/>
        <v>0</v>
      </c>
      <c r="K22" s="3">
        <f t="shared" si="3"/>
        <v>2</v>
      </c>
      <c r="L22" s="18">
        <f t="shared" si="3"/>
        <v>20</v>
      </c>
      <c r="M22" s="18">
        <f t="shared" si="3"/>
        <v>10</v>
      </c>
      <c r="N22" s="27">
        <f t="shared" si="3"/>
        <v>9.9999999999999982</v>
      </c>
      <c r="O22" s="27">
        <f t="shared" si="3"/>
        <v>10</v>
      </c>
    </row>
    <row r="23" spans="1:15" s="9" customFormat="1" ht="17.25" customHeight="1" x14ac:dyDescent="0.25">
      <c r="A23" s="20" t="s">
        <v>14</v>
      </c>
      <c r="B23" s="20"/>
      <c r="C23" s="20"/>
      <c r="D23" s="20"/>
      <c r="E23" s="4">
        <f>E22*0.25</f>
        <v>4</v>
      </c>
      <c r="F23" s="4">
        <f t="shared" ref="F23" si="4">F22*0.25</f>
        <v>1</v>
      </c>
      <c r="G23" s="4">
        <f>G22*0.5</f>
        <v>2</v>
      </c>
      <c r="H23" s="4">
        <f>H22*0.25</f>
        <v>0</v>
      </c>
      <c r="I23" s="4">
        <f>I22*0.5</f>
        <v>2</v>
      </c>
      <c r="J23" s="4">
        <f>J22*0.25</f>
        <v>0</v>
      </c>
      <c r="K23" s="4">
        <f>K22*0.5</f>
        <v>1</v>
      </c>
      <c r="L23" s="22">
        <v>30</v>
      </c>
      <c r="M23" s="22"/>
      <c r="N23" s="27"/>
      <c r="O23" s="27"/>
    </row>
    <row r="24" spans="1:15" s="9" customFormat="1" ht="17.25" customHeight="1" x14ac:dyDescent="0.25">
      <c r="A24" s="27" t="s">
        <v>15</v>
      </c>
      <c r="B24" s="27"/>
      <c r="C24" s="27"/>
      <c r="D24" s="27"/>
      <c r="E24" s="19" t="s">
        <v>16</v>
      </c>
      <c r="F24" s="21" t="s">
        <v>17</v>
      </c>
      <c r="G24" s="21"/>
      <c r="H24" s="21" t="s">
        <v>18</v>
      </c>
      <c r="I24" s="21"/>
      <c r="J24" s="21" t="s">
        <v>19</v>
      </c>
      <c r="K24" s="21"/>
      <c r="L24" s="22"/>
      <c r="M24" s="22"/>
      <c r="N24" s="27"/>
      <c r="O24" s="27"/>
    </row>
    <row r="26" spans="1:15" x14ac:dyDescent="0.25">
      <c r="B26" s="10" t="s">
        <v>20</v>
      </c>
      <c r="C26" s="10"/>
      <c r="E26" s="11">
        <v>16</v>
      </c>
      <c r="F26" s="26">
        <v>4</v>
      </c>
      <c r="G26" s="26"/>
    </row>
  </sheetData>
  <mergeCells count="30">
    <mergeCell ref="A2:N2"/>
    <mergeCell ref="A18:A21"/>
    <mergeCell ref="N22:N24"/>
    <mergeCell ref="A23:D23"/>
    <mergeCell ref="A24:D24"/>
    <mergeCell ref="J24:K24"/>
    <mergeCell ref="A4:A6"/>
    <mergeCell ref="B4:B6"/>
    <mergeCell ref="D4:D6"/>
    <mergeCell ref="A16:A17"/>
    <mergeCell ref="A8:A15"/>
    <mergeCell ref="F26:G26"/>
    <mergeCell ref="F24:G24"/>
    <mergeCell ref="O4:O6"/>
    <mergeCell ref="O22:O24"/>
    <mergeCell ref="A3:N3"/>
    <mergeCell ref="L4:M5"/>
    <mergeCell ref="N4:N6"/>
    <mergeCell ref="H24:I24"/>
    <mergeCell ref="B8:B10"/>
    <mergeCell ref="B11:B15"/>
    <mergeCell ref="B16:B17"/>
    <mergeCell ref="B18:B21"/>
    <mergeCell ref="C4:C6"/>
    <mergeCell ref="F5:G5"/>
    <mergeCell ref="H5:I5"/>
    <mergeCell ref="J5:K5"/>
    <mergeCell ref="E4:K4"/>
    <mergeCell ref="L23:M24"/>
    <mergeCell ref="A22:C22"/>
  </mergeCells>
  <printOptions horizontalCentered="1"/>
  <pageMargins left="0.25" right="0.25" top="0.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Giữa kỳ1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2024-08-07T09:09:01Z</dcterms:created>
  <dcterms:modified xsi:type="dcterms:W3CDTF">2024-08-10T07:27:35Z</dcterms:modified>
</cp:coreProperties>
</file>