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HANH VU\DE THI TRUONG HV\2021-2022\THI HK2 21-22\"/>
    </mc:Choice>
  </mc:AlternateContent>
  <bookViews>
    <workbookView xWindow="-120" yWindow="-120" windowWidth="15600" windowHeight="11760"/>
  </bookViews>
  <sheets>
    <sheet name="Trang_tính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9" i="1"/>
  <c r="L10" i="1"/>
  <c r="L11" i="1"/>
  <c r="L12" i="1"/>
  <c r="L13" i="1"/>
  <c r="L14" i="1"/>
  <c r="L15" i="1"/>
  <c r="L16" i="1"/>
  <c r="L17" i="1"/>
  <c r="L18" i="1"/>
  <c r="L9" i="1"/>
  <c r="U10" i="1"/>
  <c r="U11" i="1"/>
  <c r="U12" i="1"/>
  <c r="U13" i="1"/>
  <c r="U14" i="1"/>
  <c r="U15" i="1"/>
  <c r="U16" i="1"/>
  <c r="U17" i="1"/>
  <c r="U18" i="1"/>
  <c r="U9" i="1"/>
  <c r="H10" i="1"/>
  <c r="H11" i="1"/>
  <c r="H12" i="1"/>
  <c r="H13" i="1"/>
  <c r="H14" i="1"/>
  <c r="W14" i="1" s="1"/>
  <c r="H15" i="1"/>
  <c r="H16" i="1"/>
  <c r="H17" i="1"/>
  <c r="H18" i="1"/>
  <c r="H9" i="1"/>
  <c r="D10" i="1"/>
  <c r="D11" i="1"/>
  <c r="D12" i="1"/>
  <c r="W12" i="1" s="1"/>
  <c r="D13" i="1"/>
  <c r="D14" i="1"/>
  <c r="D15" i="1"/>
  <c r="D16" i="1"/>
  <c r="W16" i="1" s="1"/>
  <c r="D17" i="1"/>
  <c r="D18" i="1"/>
  <c r="D9" i="1"/>
  <c r="W15" i="1" l="1"/>
  <c r="H19" i="1"/>
  <c r="W18" i="1"/>
  <c r="D19" i="1"/>
  <c r="W11" i="1"/>
  <c r="W10" i="1"/>
  <c r="P19" i="1"/>
  <c r="W13" i="1"/>
  <c r="W17" i="1"/>
  <c r="W9" i="1"/>
  <c r="L19" i="1"/>
  <c r="W19" i="1" l="1"/>
  <c r="V13" i="1" l="1"/>
  <c r="V9" i="1"/>
  <c r="O19" i="1"/>
  <c r="K19" i="1"/>
  <c r="G19" i="1"/>
  <c r="C19" i="1"/>
  <c r="V10" i="1"/>
  <c r="V11" i="1"/>
  <c r="V12" i="1"/>
  <c r="V14" i="1"/>
  <c r="V15" i="1"/>
  <c r="V16" i="1"/>
  <c r="V17" i="1"/>
  <c r="V18" i="1"/>
  <c r="V19" i="1" l="1"/>
  <c r="U19" i="1"/>
</calcChain>
</file>

<file path=xl/sharedStrings.xml><?xml version="1.0" encoding="utf-8"?>
<sst xmlns="http://schemas.openxmlformats.org/spreadsheetml/2006/main" count="43" uniqueCount="30">
  <si>
    <t>STT</t>
  </si>
  <si>
    <t>NỘI DUNG KIẾN THỨC</t>
  </si>
  <si>
    <t>CÂU HỎI THEO MỨC ĐỘ NHẬN THỨC</t>
  </si>
  <si>
    <t>Số câu hỏi TL và TN</t>
  </si>
  <si>
    <t>Tổng số câu hỏi</t>
  </si>
  <si>
    <t>Tỉ lệ %</t>
  </si>
  <si>
    <t>Tổng thời gian</t>
  </si>
  <si>
    <t>Nhận biết</t>
  </si>
  <si>
    <t>Thông hiểu</t>
  </si>
  <si>
    <t>Vận dụng</t>
  </si>
  <si>
    <t>Vận dụng cao</t>
  </si>
  <si>
    <t>Số câu TN</t>
  </si>
  <si>
    <t>Thời gian</t>
  </si>
  <si>
    <t>Số câu TL</t>
  </si>
  <si>
    <t>TN</t>
  </si>
  <si>
    <t>TL</t>
  </si>
  <si>
    <t>Số lượng câu hỏi và thời gian phần TN và TL</t>
  </si>
  <si>
    <t>*Ghi chú: Kiểm tra tự luận, trong đó: Nhận biết 4,0 điểm; Thông hiểu 3,0 điểm; Vận dụng 2 điểm; Vận dụng cao 1 điểm</t>
  </si>
  <si>
    <t>MÔN TOÁN - KHỐI 12</t>
  </si>
  <si>
    <t>Tích phân</t>
  </si>
  <si>
    <t>Diện tích hình phẳng</t>
  </si>
  <si>
    <t>Thể tích khối tròn xoay</t>
  </si>
  <si>
    <r>
      <t>Số phức (</t>
    </r>
    <r>
      <rPr>
        <i/>
        <sz val="12"/>
        <color rgb="FFFF0000"/>
        <rFont val="Times New Roman"/>
        <family val="1"/>
      </rPr>
      <t>phép toán, phương trình)</t>
    </r>
  </si>
  <si>
    <r>
      <t>Số phức (</t>
    </r>
    <r>
      <rPr>
        <i/>
        <sz val="12"/>
        <color rgb="FFFF0000"/>
        <rFont val="Times New Roman"/>
        <family val="1"/>
      </rPr>
      <t>tập hợp điểm)</t>
    </r>
  </si>
  <si>
    <t>Phương trình mặt phẳng</t>
  </si>
  <si>
    <t>Phương trình đường thẳng</t>
  </si>
  <si>
    <t>Phương trình mặt cầu</t>
  </si>
  <si>
    <t>Vị trí tương đối</t>
  </si>
  <si>
    <t>Góc, khoảng cách</t>
  </si>
  <si>
    <t>MA TRẬN ĐỀ KIỂM TRA HỌC KÌ 2 NĂM HỌC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</si>
</sst>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&quot;'&quot;"/>
  </numFmts>
  <fonts count="1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9" fontId="7" fillId="2" borderId="1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9" fontId="4" fillId="3" borderId="11" xfId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164" fontId="5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9" fontId="7" fillId="4" borderId="11" xfId="1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workbookViewId="0">
      <selection activeCell="K10" sqref="K10"/>
    </sheetView>
  </sheetViews>
  <sheetFormatPr defaultRowHeight="15" x14ac:dyDescent="0.25"/>
  <cols>
    <col min="1" max="1" width="5.140625" customWidth="1"/>
    <col min="2" max="2" width="35.7109375" customWidth="1"/>
    <col min="3" max="20" width="5.42578125" customWidth="1"/>
    <col min="21" max="21" width="7.140625" customWidth="1"/>
    <col min="22" max="22" width="8.140625" bestFit="1" customWidth="1"/>
    <col min="23" max="23" width="8.42578125" customWidth="1"/>
  </cols>
  <sheetData>
    <row r="1" spans="1:23" ht="20.25" x14ac:dyDescent="0.3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0.25" x14ac:dyDescent="0.3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5.75" hidden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hidden="1" x14ac:dyDescent="0.25">
      <c r="A4" s="1"/>
      <c r="B4" s="1"/>
      <c r="C4" s="1"/>
      <c r="D4" s="1">
        <v>0.7</v>
      </c>
      <c r="E4" s="1"/>
      <c r="F4" s="1">
        <v>3.5</v>
      </c>
      <c r="G4" s="1"/>
      <c r="H4" s="1">
        <v>1</v>
      </c>
      <c r="I4" s="1"/>
      <c r="J4" s="1">
        <v>4</v>
      </c>
      <c r="K4" s="1"/>
      <c r="L4" s="1">
        <v>1.5</v>
      </c>
      <c r="M4" s="1"/>
      <c r="N4" s="1">
        <v>4.5</v>
      </c>
      <c r="O4" s="1"/>
      <c r="P4" s="1">
        <v>2.5</v>
      </c>
      <c r="Q4" s="1"/>
      <c r="R4" s="1">
        <v>6</v>
      </c>
      <c r="S4" s="1"/>
      <c r="T4" s="1"/>
      <c r="U4" s="1"/>
      <c r="V4" s="1"/>
      <c r="W4" s="1"/>
    </row>
    <row r="5" spans="1:2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x14ac:dyDescent="0.25">
      <c r="A6" s="35" t="s">
        <v>0</v>
      </c>
      <c r="B6" s="35" t="s">
        <v>1</v>
      </c>
      <c r="C6" s="31" t="s">
        <v>2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38" t="s">
        <v>3</v>
      </c>
      <c r="T6" s="39"/>
      <c r="U6" s="42" t="s">
        <v>4</v>
      </c>
      <c r="V6" s="42" t="s">
        <v>5</v>
      </c>
      <c r="W6" s="42" t="s">
        <v>6</v>
      </c>
    </row>
    <row r="7" spans="1:23" ht="15.75" x14ac:dyDescent="0.25">
      <c r="A7" s="36"/>
      <c r="B7" s="36"/>
      <c r="C7" s="31" t="s">
        <v>7</v>
      </c>
      <c r="D7" s="32"/>
      <c r="E7" s="32"/>
      <c r="F7" s="33"/>
      <c r="G7" s="31" t="s">
        <v>8</v>
      </c>
      <c r="H7" s="32"/>
      <c r="I7" s="32"/>
      <c r="J7" s="33"/>
      <c r="K7" s="31" t="s">
        <v>9</v>
      </c>
      <c r="L7" s="32"/>
      <c r="M7" s="32"/>
      <c r="N7" s="33"/>
      <c r="O7" s="31" t="s">
        <v>10</v>
      </c>
      <c r="P7" s="32"/>
      <c r="Q7" s="32"/>
      <c r="R7" s="33"/>
      <c r="S7" s="40"/>
      <c r="T7" s="41"/>
      <c r="U7" s="43"/>
      <c r="V7" s="43"/>
      <c r="W7" s="43"/>
    </row>
    <row r="8" spans="1:23" ht="47.25" x14ac:dyDescent="0.25">
      <c r="A8" s="37"/>
      <c r="B8" s="37"/>
      <c r="C8" s="2" t="s">
        <v>11</v>
      </c>
      <c r="D8" s="2" t="s">
        <v>12</v>
      </c>
      <c r="E8" s="2" t="s">
        <v>13</v>
      </c>
      <c r="F8" s="2" t="s">
        <v>12</v>
      </c>
      <c r="G8" s="2" t="s">
        <v>11</v>
      </c>
      <c r="H8" s="2" t="s">
        <v>12</v>
      </c>
      <c r="I8" s="2" t="s">
        <v>13</v>
      </c>
      <c r="J8" s="2" t="s">
        <v>12</v>
      </c>
      <c r="K8" s="2" t="s">
        <v>11</v>
      </c>
      <c r="L8" s="2" t="s">
        <v>12</v>
      </c>
      <c r="M8" s="2" t="s">
        <v>13</v>
      </c>
      <c r="N8" s="2" t="s">
        <v>12</v>
      </c>
      <c r="O8" s="2" t="s">
        <v>11</v>
      </c>
      <c r="P8" s="2" t="s">
        <v>12</v>
      </c>
      <c r="Q8" s="2" t="s">
        <v>13</v>
      </c>
      <c r="R8" s="2" t="s">
        <v>12</v>
      </c>
      <c r="S8" s="3" t="s">
        <v>14</v>
      </c>
      <c r="T8" s="3" t="s">
        <v>15</v>
      </c>
      <c r="U8" s="44"/>
      <c r="V8" s="44"/>
      <c r="W8" s="44"/>
    </row>
    <row r="9" spans="1:23" ht="15.75" x14ac:dyDescent="0.25">
      <c r="A9" s="15">
        <v>1</v>
      </c>
      <c r="B9" s="20" t="s">
        <v>19</v>
      </c>
      <c r="C9" s="5">
        <v>2</v>
      </c>
      <c r="D9" s="21">
        <f>IF(C9&lt;&gt;"",C9*0.5,"")</f>
        <v>1</v>
      </c>
      <c r="E9" s="2"/>
      <c r="F9" s="2"/>
      <c r="G9" s="5">
        <v>4</v>
      </c>
      <c r="H9" s="21">
        <f>IF(G9&lt;&gt;"",G9*1.5,"")</f>
        <v>6</v>
      </c>
      <c r="I9" s="2"/>
      <c r="J9" s="2"/>
      <c r="K9" s="5">
        <v>2</v>
      </c>
      <c r="L9" s="21">
        <f>IF(K9&lt;&gt;"",K9*2.5,"")</f>
        <v>5</v>
      </c>
      <c r="M9" s="2"/>
      <c r="N9" s="2"/>
      <c r="O9" s="5">
        <v>1</v>
      </c>
      <c r="P9" s="21">
        <f>IF(O9&lt;&gt;"",O9*3.5,"")</f>
        <v>3.5</v>
      </c>
      <c r="Q9" s="2"/>
      <c r="R9" s="2"/>
      <c r="S9" s="3"/>
      <c r="T9" s="3"/>
      <c r="U9" s="16">
        <f>C9+G9+K9+O9</f>
        <v>9</v>
      </c>
      <c r="V9" s="7">
        <f>U9/50</f>
        <v>0.18</v>
      </c>
      <c r="W9" s="22">
        <f>AVERAGE(D9,H9,L9,P9)*COUNT(C9,G9,K9,O9)</f>
        <v>15.5</v>
      </c>
    </row>
    <row r="10" spans="1:23" ht="15.75" x14ac:dyDescent="0.25">
      <c r="A10" s="18">
        <v>2</v>
      </c>
      <c r="B10" s="20" t="s">
        <v>20</v>
      </c>
      <c r="C10" s="5">
        <v>1</v>
      </c>
      <c r="D10" s="21">
        <f t="shared" ref="D10:D18" si="0">IF(C10&lt;&gt;"",C10*0.5,"")</f>
        <v>0.5</v>
      </c>
      <c r="E10" s="2"/>
      <c r="F10" s="2"/>
      <c r="G10" s="5">
        <v>2</v>
      </c>
      <c r="H10" s="21">
        <f t="shared" ref="H10:H18" si="1">IF(G10&lt;&gt;"",G10*1.5,"")</f>
        <v>3</v>
      </c>
      <c r="I10" s="2"/>
      <c r="J10" s="2"/>
      <c r="K10" s="5">
        <v>2</v>
      </c>
      <c r="L10" s="21">
        <f t="shared" ref="L10:L18" si="2">IF(K10&lt;&gt;"",K10*2.5,"")</f>
        <v>5</v>
      </c>
      <c r="M10" s="2"/>
      <c r="N10" s="2"/>
      <c r="O10" s="5"/>
      <c r="P10" s="21" t="str">
        <f t="shared" ref="P10:P18" si="3">IF(O10&lt;&gt;"",O10*3.5,"")</f>
        <v/>
      </c>
      <c r="Q10" s="2"/>
      <c r="R10" s="2"/>
      <c r="S10" s="3"/>
      <c r="T10" s="3"/>
      <c r="U10" s="19">
        <f t="shared" ref="U10:U18" si="4">C10+G10+K10+O10</f>
        <v>5</v>
      </c>
      <c r="V10" s="7">
        <f t="shared" ref="V10:V18" si="5">U10/50</f>
        <v>0.1</v>
      </c>
      <c r="W10" s="22">
        <f t="shared" ref="W10:W18" si="6">AVERAGE(D10,H10,L10,P10)*COUNT(C10,G10,K10,O10)</f>
        <v>8.5</v>
      </c>
    </row>
    <row r="11" spans="1:23" ht="15.75" x14ac:dyDescent="0.25">
      <c r="A11" s="18">
        <v>3</v>
      </c>
      <c r="B11" s="20" t="s">
        <v>21</v>
      </c>
      <c r="C11" s="5">
        <v>1</v>
      </c>
      <c r="D11" s="21">
        <f t="shared" si="0"/>
        <v>0.5</v>
      </c>
      <c r="E11" s="2"/>
      <c r="F11" s="2"/>
      <c r="G11" s="5">
        <v>2</v>
      </c>
      <c r="H11" s="21">
        <f t="shared" si="1"/>
        <v>3</v>
      </c>
      <c r="I11" s="2"/>
      <c r="J11" s="2"/>
      <c r="K11" s="5">
        <v>2</v>
      </c>
      <c r="L11" s="21">
        <f t="shared" si="2"/>
        <v>5</v>
      </c>
      <c r="M11" s="2"/>
      <c r="N11" s="2"/>
      <c r="O11" s="5"/>
      <c r="P11" s="21" t="str">
        <f t="shared" si="3"/>
        <v/>
      </c>
      <c r="Q11" s="2"/>
      <c r="R11" s="2"/>
      <c r="S11" s="3"/>
      <c r="T11" s="3"/>
      <c r="U11" s="19">
        <f t="shared" si="4"/>
        <v>5</v>
      </c>
      <c r="V11" s="7">
        <f t="shared" si="5"/>
        <v>0.1</v>
      </c>
      <c r="W11" s="22">
        <f t="shared" si="6"/>
        <v>8.5</v>
      </c>
    </row>
    <row r="12" spans="1:23" ht="15.75" x14ac:dyDescent="0.25">
      <c r="A12" s="18">
        <v>4</v>
      </c>
      <c r="B12" s="20" t="s">
        <v>22</v>
      </c>
      <c r="C12" s="5">
        <v>1</v>
      </c>
      <c r="D12" s="21">
        <f t="shared" si="0"/>
        <v>0.5</v>
      </c>
      <c r="E12" s="2"/>
      <c r="F12" s="2"/>
      <c r="G12" s="5">
        <v>2</v>
      </c>
      <c r="H12" s="21">
        <f t="shared" si="1"/>
        <v>3</v>
      </c>
      <c r="I12" s="2"/>
      <c r="J12" s="2"/>
      <c r="K12" s="5">
        <v>2</v>
      </c>
      <c r="L12" s="21">
        <f t="shared" si="2"/>
        <v>5</v>
      </c>
      <c r="M12" s="2"/>
      <c r="N12" s="2"/>
      <c r="O12" s="5">
        <v>1</v>
      </c>
      <c r="P12" s="21">
        <f t="shared" si="3"/>
        <v>3.5</v>
      </c>
      <c r="Q12" s="2"/>
      <c r="R12" s="2"/>
      <c r="S12" s="3"/>
      <c r="T12" s="3"/>
      <c r="U12" s="19">
        <f t="shared" si="4"/>
        <v>6</v>
      </c>
      <c r="V12" s="7">
        <f t="shared" si="5"/>
        <v>0.12</v>
      </c>
      <c r="W12" s="22">
        <f t="shared" si="6"/>
        <v>12</v>
      </c>
    </row>
    <row r="13" spans="1:23" ht="15.75" x14ac:dyDescent="0.25">
      <c r="A13" s="15">
        <v>5</v>
      </c>
      <c r="B13" s="20" t="s">
        <v>23</v>
      </c>
      <c r="C13" s="5"/>
      <c r="D13" s="21" t="str">
        <f t="shared" si="0"/>
        <v/>
      </c>
      <c r="E13" s="2"/>
      <c r="F13" s="2"/>
      <c r="G13" s="5">
        <v>2</v>
      </c>
      <c r="H13" s="21">
        <f t="shared" si="1"/>
        <v>3</v>
      </c>
      <c r="I13" s="2"/>
      <c r="J13" s="2"/>
      <c r="K13" s="5">
        <v>2</v>
      </c>
      <c r="L13" s="21">
        <f t="shared" si="2"/>
        <v>5</v>
      </c>
      <c r="M13" s="2"/>
      <c r="N13" s="2"/>
      <c r="O13" s="5">
        <v>1</v>
      </c>
      <c r="P13" s="21">
        <f t="shared" si="3"/>
        <v>3.5</v>
      </c>
      <c r="Q13" s="2"/>
      <c r="R13" s="2"/>
      <c r="S13" s="3"/>
      <c r="T13" s="3"/>
      <c r="U13" s="19">
        <f t="shared" si="4"/>
        <v>5</v>
      </c>
      <c r="V13" s="7">
        <f t="shared" si="5"/>
        <v>0.1</v>
      </c>
      <c r="W13" s="22">
        <f t="shared" si="6"/>
        <v>11.5</v>
      </c>
    </row>
    <row r="14" spans="1:23" s="8" customFormat="1" ht="15.75" x14ac:dyDescent="0.25">
      <c r="A14" s="4">
        <v>6</v>
      </c>
      <c r="B14" s="24" t="s">
        <v>24</v>
      </c>
      <c r="C14" s="25">
        <v>1</v>
      </c>
      <c r="D14" s="26">
        <f t="shared" si="0"/>
        <v>0.5</v>
      </c>
      <c r="E14" s="25"/>
      <c r="F14" s="25"/>
      <c r="G14" s="25">
        <v>2</v>
      </c>
      <c r="H14" s="26">
        <f t="shared" si="1"/>
        <v>3</v>
      </c>
      <c r="I14" s="27"/>
      <c r="J14" s="25"/>
      <c r="K14" s="25">
        <v>1</v>
      </c>
      <c r="L14" s="26">
        <f t="shared" si="2"/>
        <v>2.5</v>
      </c>
      <c r="M14" s="25"/>
      <c r="N14" s="25"/>
      <c r="O14" s="25"/>
      <c r="P14" s="26" t="str">
        <f t="shared" si="3"/>
        <v/>
      </c>
      <c r="Q14" s="25"/>
      <c r="R14" s="25"/>
      <c r="S14" s="25"/>
      <c r="T14" s="25"/>
      <c r="U14" s="28">
        <f t="shared" si="4"/>
        <v>4</v>
      </c>
      <c r="V14" s="29">
        <f t="shared" si="5"/>
        <v>0.08</v>
      </c>
      <c r="W14" s="30">
        <f t="shared" si="6"/>
        <v>6</v>
      </c>
    </row>
    <row r="15" spans="1:23" s="8" customFormat="1" ht="15.75" x14ac:dyDescent="0.25">
      <c r="A15" s="4">
        <v>7</v>
      </c>
      <c r="B15" s="24" t="s">
        <v>25</v>
      </c>
      <c r="C15" s="25">
        <v>1</v>
      </c>
      <c r="D15" s="26">
        <f t="shared" si="0"/>
        <v>0.5</v>
      </c>
      <c r="E15" s="25"/>
      <c r="F15" s="25"/>
      <c r="G15" s="25">
        <v>2</v>
      </c>
      <c r="H15" s="26">
        <f t="shared" si="1"/>
        <v>3</v>
      </c>
      <c r="I15" s="27"/>
      <c r="J15" s="25"/>
      <c r="K15" s="25">
        <v>1</v>
      </c>
      <c r="L15" s="26">
        <f t="shared" si="2"/>
        <v>2.5</v>
      </c>
      <c r="M15" s="25"/>
      <c r="N15" s="25"/>
      <c r="O15" s="25">
        <v>1</v>
      </c>
      <c r="P15" s="26">
        <f t="shared" si="3"/>
        <v>3.5</v>
      </c>
      <c r="Q15" s="25"/>
      <c r="R15" s="25"/>
      <c r="S15" s="25"/>
      <c r="T15" s="25"/>
      <c r="U15" s="28">
        <f t="shared" si="4"/>
        <v>5</v>
      </c>
      <c r="V15" s="29">
        <f t="shared" si="5"/>
        <v>0.1</v>
      </c>
      <c r="W15" s="30">
        <f t="shared" si="6"/>
        <v>9.5</v>
      </c>
    </row>
    <row r="16" spans="1:23" s="8" customFormat="1" ht="15.75" x14ac:dyDescent="0.25">
      <c r="A16" s="4">
        <v>8</v>
      </c>
      <c r="B16" s="24" t="s">
        <v>26</v>
      </c>
      <c r="C16" s="25">
        <v>1</v>
      </c>
      <c r="D16" s="26">
        <f t="shared" si="0"/>
        <v>0.5</v>
      </c>
      <c r="E16" s="25"/>
      <c r="F16" s="25"/>
      <c r="G16" s="25">
        <v>1</v>
      </c>
      <c r="H16" s="26">
        <f t="shared" si="1"/>
        <v>1.5</v>
      </c>
      <c r="I16" s="27"/>
      <c r="J16" s="25"/>
      <c r="K16" s="25">
        <v>1</v>
      </c>
      <c r="L16" s="26">
        <f t="shared" si="2"/>
        <v>2.5</v>
      </c>
      <c r="M16" s="25"/>
      <c r="N16" s="25"/>
      <c r="O16" s="25">
        <v>1</v>
      </c>
      <c r="P16" s="26">
        <f t="shared" si="3"/>
        <v>3.5</v>
      </c>
      <c r="Q16" s="25"/>
      <c r="R16" s="25"/>
      <c r="S16" s="25"/>
      <c r="T16" s="25"/>
      <c r="U16" s="28">
        <f t="shared" si="4"/>
        <v>4</v>
      </c>
      <c r="V16" s="29">
        <f t="shared" si="5"/>
        <v>0.08</v>
      </c>
      <c r="W16" s="30">
        <f t="shared" si="6"/>
        <v>8</v>
      </c>
    </row>
    <row r="17" spans="1:23" s="8" customFormat="1" ht="15.75" x14ac:dyDescent="0.25">
      <c r="A17" s="4">
        <v>9</v>
      </c>
      <c r="B17" s="24" t="s">
        <v>27</v>
      </c>
      <c r="C17" s="25"/>
      <c r="D17" s="26" t="str">
        <f t="shared" si="0"/>
        <v/>
      </c>
      <c r="E17" s="25"/>
      <c r="F17" s="25"/>
      <c r="G17" s="25">
        <v>1</v>
      </c>
      <c r="H17" s="26">
        <f t="shared" si="1"/>
        <v>1.5</v>
      </c>
      <c r="I17" s="27"/>
      <c r="J17" s="25"/>
      <c r="K17" s="25">
        <v>1</v>
      </c>
      <c r="L17" s="26">
        <f t="shared" si="2"/>
        <v>2.5</v>
      </c>
      <c r="M17" s="25"/>
      <c r="N17" s="25"/>
      <c r="O17" s="25"/>
      <c r="P17" s="26" t="str">
        <f t="shared" si="3"/>
        <v/>
      </c>
      <c r="Q17" s="25"/>
      <c r="R17" s="25"/>
      <c r="S17" s="25"/>
      <c r="T17" s="25"/>
      <c r="U17" s="28">
        <f t="shared" si="4"/>
        <v>2</v>
      </c>
      <c r="V17" s="29">
        <f t="shared" si="5"/>
        <v>0.04</v>
      </c>
      <c r="W17" s="30">
        <f t="shared" si="6"/>
        <v>4</v>
      </c>
    </row>
    <row r="18" spans="1:23" s="8" customFormat="1" ht="15.75" x14ac:dyDescent="0.25">
      <c r="A18" s="4">
        <v>10</v>
      </c>
      <c r="B18" s="24" t="s">
        <v>28</v>
      </c>
      <c r="C18" s="25">
        <v>2</v>
      </c>
      <c r="D18" s="26">
        <f t="shared" si="0"/>
        <v>1</v>
      </c>
      <c r="E18" s="25"/>
      <c r="F18" s="25"/>
      <c r="G18" s="25">
        <v>2</v>
      </c>
      <c r="H18" s="26">
        <f t="shared" si="1"/>
        <v>3</v>
      </c>
      <c r="I18" s="25"/>
      <c r="J18" s="25"/>
      <c r="K18" s="25">
        <v>1</v>
      </c>
      <c r="L18" s="26">
        <f t="shared" si="2"/>
        <v>2.5</v>
      </c>
      <c r="M18" s="25"/>
      <c r="N18" s="25"/>
      <c r="O18" s="25"/>
      <c r="P18" s="26" t="str">
        <f t="shared" si="3"/>
        <v/>
      </c>
      <c r="Q18" s="25"/>
      <c r="R18" s="25"/>
      <c r="S18" s="25"/>
      <c r="T18" s="25"/>
      <c r="U18" s="28">
        <f t="shared" si="4"/>
        <v>5</v>
      </c>
      <c r="V18" s="29">
        <f t="shared" si="5"/>
        <v>0.1</v>
      </c>
      <c r="W18" s="30">
        <f t="shared" si="6"/>
        <v>6.5</v>
      </c>
    </row>
    <row r="19" spans="1:23" s="8" customFormat="1" ht="31.5" x14ac:dyDescent="0.25">
      <c r="A19" s="9"/>
      <c r="B19" s="10" t="s">
        <v>16</v>
      </c>
      <c r="C19" s="5">
        <f>SUM(C9:C18)</f>
        <v>10</v>
      </c>
      <c r="D19" s="21">
        <f>SUM(D9:D18)</f>
        <v>5</v>
      </c>
      <c r="E19" s="11"/>
      <c r="F19" s="6"/>
      <c r="G19" s="5">
        <f>SUM(G9:G18)</f>
        <v>20</v>
      </c>
      <c r="H19" s="21">
        <f>SUM(H9:H18)</f>
        <v>30</v>
      </c>
      <c r="I19" s="11"/>
      <c r="J19" s="3"/>
      <c r="K19" s="5">
        <f>SUM(K9:K18)</f>
        <v>15</v>
      </c>
      <c r="L19" s="21">
        <f>SUM(L9:L18)</f>
        <v>37.5</v>
      </c>
      <c r="M19" s="6"/>
      <c r="N19" s="6"/>
      <c r="O19" s="5">
        <f>SUM(O9:O18)</f>
        <v>5</v>
      </c>
      <c r="P19" s="21">
        <f>SUM(P9:P18)</f>
        <v>17.5</v>
      </c>
      <c r="Q19" s="6"/>
      <c r="R19" s="6"/>
      <c r="S19" s="12"/>
      <c r="T19" s="6"/>
      <c r="U19" s="17">
        <f>SUM(U9:U18)</f>
        <v>50</v>
      </c>
      <c r="V19" s="13">
        <f>SUM(V9:V18)</f>
        <v>0.99999999999999989</v>
      </c>
      <c r="W19" s="22">
        <f>SUM(W9:W18)</f>
        <v>90</v>
      </c>
    </row>
    <row r="20" spans="1:23" s="8" customFormat="1" ht="30.95" customHeight="1" x14ac:dyDescent="0.25">
      <c r="A20"/>
      <c r="B20"/>
      <c r="C20" s="23"/>
      <c r="D20"/>
      <c r="E20"/>
      <c r="F20"/>
      <c r="G20" s="23"/>
      <c r="H20"/>
      <c r="I20"/>
      <c r="J20"/>
      <c r="K20" s="23"/>
      <c r="L20"/>
      <c r="M20"/>
      <c r="N20"/>
      <c r="O20"/>
      <c r="P20"/>
      <c r="Q20"/>
      <c r="R20"/>
      <c r="S20"/>
      <c r="T20"/>
      <c r="U20"/>
      <c r="V20"/>
      <c r="W20"/>
    </row>
    <row r="22" spans="1:23" x14ac:dyDescent="0.25">
      <c r="B22" s="14" t="s">
        <v>17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</sheetData>
  <mergeCells count="13">
    <mergeCell ref="G7:J7"/>
    <mergeCell ref="K7:N7"/>
    <mergeCell ref="O7:R7"/>
    <mergeCell ref="A1:W1"/>
    <mergeCell ref="A2:W2"/>
    <mergeCell ref="A6:A8"/>
    <mergeCell ref="B6:B8"/>
    <mergeCell ref="C6:R6"/>
    <mergeCell ref="S6:T7"/>
    <mergeCell ref="U6:U8"/>
    <mergeCell ref="V6:V8"/>
    <mergeCell ref="W6:W8"/>
    <mergeCell ref="C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Trang_tính1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dcterms:created xsi:type="dcterms:W3CDTF">2020-10-20T11:40:29Z</dcterms:created>
  <dcterms:modified xsi:type="dcterms:W3CDTF">2022-04-04T08:05:37Z</dcterms:modified>
</cp:coreProperties>
</file>