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UYEN MON\4. TO TOAN\2022\ONLINE\HKII\"/>
    </mc:Choice>
  </mc:AlternateContent>
  <xr:revisionPtr revIDLastSave="0" documentId="13_ncr:1_{BF703521-F011-4A48-A753-23F9E2B517E7}" xr6:coauthVersionLast="47" xr6:coauthVersionMax="47" xr10:uidLastSave="{00000000-0000-0000-0000-000000000000}"/>
  <bookViews>
    <workbookView xWindow="-120" yWindow="-120" windowWidth="20730" windowHeight="11160" xr2:uid="{B3215274-82AD-4623-9DF2-E1AE3CE71C95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8" i="1"/>
  <c r="H9" i="1"/>
  <c r="H10" i="1"/>
  <c r="H11" i="1"/>
  <c r="W11" i="1" s="1"/>
  <c r="H12" i="1"/>
  <c r="H13" i="1"/>
  <c r="H14" i="1"/>
  <c r="H15" i="1"/>
  <c r="W15" i="1" s="1"/>
  <c r="H16" i="1"/>
  <c r="H17" i="1"/>
  <c r="H8" i="1"/>
  <c r="P8" i="1"/>
  <c r="W9" i="1"/>
  <c r="W10" i="1"/>
  <c r="W13" i="1"/>
  <c r="W14" i="1"/>
  <c r="W17" i="1"/>
  <c r="W8" i="1"/>
  <c r="P9" i="1"/>
  <c r="P10" i="1"/>
  <c r="P11" i="1"/>
  <c r="P12" i="1"/>
  <c r="P13" i="1"/>
  <c r="P14" i="1"/>
  <c r="P15" i="1"/>
  <c r="P16" i="1"/>
  <c r="P17" i="1"/>
  <c r="D18" i="1"/>
  <c r="D9" i="1"/>
  <c r="D10" i="1"/>
  <c r="D11" i="1"/>
  <c r="D12" i="1"/>
  <c r="D13" i="1"/>
  <c r="D14" i="1"/>
  <c r="D15" i="1"/>
  <c r="D16" i="1"/>
  <c r="D17" i="1"/>
  <c r="D8" i="1"/>
  <c r="O18" i="1"/>
  <c r="K18" i="1"/>
  <c r="G18" i="1"/>
  <c r="C18" i="1"/>
  <c r="S9" i="1"/>
  <c r="S10" i="1"/>
  <c r="S11" i="1"/>
  <c r="S12" i="1"/>
  <c r="U12" i="1" s="1"/>
  <c r="S13" i="1"/>
  <c r="S14" i="1"/>
  <c r="S15" i="1"/>
  <c r="S16" i="1"/>
  <c r="U16" i="1" s="1"/>
  <c r="S17" i="1"/>
  <c r="U17" i="1" s="1"/>
  <c r="U9" i="1"/>
  <c r="U10" i="1"/>
  <c r="U11" i="1"/>
  <c r="U13" i="1"/>
  <c r="U14" i="1"/>
  <c r="U15" i="1"/>
  <c r="T9" i="1"/>
  <c r="T10" i="1"/>
  <c r="T11" i="1"/>
  <c r="T12" i="1"/>
  <c r="T13" i="1"/>
  <c r="T14" i="1"/>
  <c r="T15" i="1"/>
  <c r="T16" i="1"/>
  <c r="T17" i="1"/>
  <c r="R9" i="1"/>
  <c r="R10" i="1"/>
  <c r="R11" i="1"/>
  <c r="R12" i="1"/>
  <c r="R13" i="1"/>
  <c r="R14" i="1"/>
  <c r="R15" i="1"/>
  <c r="R16" i="1"/>
  <c r="R17" i="1"/>
  <c r="N9" i="1"/>
  <c r="N10" i="1"/>
  <c r="N11" i="1"/>
  <c r="N12" i="1"/>
  <c r="N13" i="1"/>
  <c r="N14" i="1"/>
  <c r="N15" i="1"/>
  <c r="N16" i="1"/>
  <c r="N17" i="1"/>
  <c r="J9" i="1"/>
  <c r="J10" i="1"/>
  <c r="J11" i="1"/>
  <c r="J12" i="1"/>
  <c r="J13" i="1"/>
  <c r="J14" i="1"/>
  <c r="J15" i="1"/>
  <c r="J16" i="1"/>
  <c r="J17" i="1"/>
  <c r="F9" i="1"/>
  <c r="F10" i="1"/>
  <c r="F11" i="1"/>
  <c r="F12" i="1"/>
  <c r="F13" i="1"/>
  <c r="F14" i="1"/>
  <c r="F15" i="1"/>
  <c r="F16" i="1"/>
  <c r="F17" i="1"/>
  <c r="E18" i="1"/>
  <c r="F18" i="1" s="1"/>
  <c r="R8" i="1"/>
  <c r="N8" i="1"/>
  <c r="J8" i="1"/>
  <c r="F8" i="1"/>
  <c r="W16" i="1" l="1"/>
  <c r="W12" i="1"/>
  <c r="W19" i="1" s="1"/>
  <c r="L18" i="1"/>
  <c r="P18" i="1"/>
  <c r="H18" i="1"/>
  <c r="W18" i="1" s="1"/>
  <c r="T8" i="1"/>
  <c r="Q18" i="1"/>
  <c r="R18" i="1" s="1"/>
  <c r="M18" i="1"/>
  <c r="N18" i="1" s="1"/>
  <c r="I18" i="1"/>
  <c r="J18" i="1" s="1"/>
  <c r="S8" i="1"/>
  <c r="T18" i="1" l="1"/>
  <c r="U8" i="1"/>
  <c r="K19" i="1" l="1"/>
  <c r="O19" i="1"/>
  <c r="G19" i="1" l="1"/>
  <c r="V20" i="1" l="1"/>
  <c r="C19" i="1"/>
  <c r="U19" i="1" s="1"/>
  <c r="S18" i="1"/>
  <c r="U18" i="1" s="1"/>
  <c r="V8" i="1" l="1"/>
  <c r="V12" i="1"/>
  <c r="V11" i="1"/>
  <c r="V14" i="1"/>
  <c r="V15" i="1"/>
  <c r="V17" i="1"/>
  <c r="V18" i="1"/>
  <c r="V16" i="1"/>
  <c r="V10" i="1"/>
  <c r="V9" i="1"/>
  <c r="V13" i="1"/>
</calcChain>
</file>

<file path=xl/sharedStrings.xml><?xml version="1.0" encoding="utf-8"?>
<sst xmlns="http://schemas.openxmlformats.org/spreadsheetml/2006/main" count="43" uniqueCount="30">
  <si>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</si>
  <si>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</si>
  <si>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</si>
  <si>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</si>
  <si>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</si>
  <si>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</si>
  <si>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</si>
  <si>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</si>
  <si>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</si>
  <si>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</si>
  <si>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</si>
  <si>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</si>
  <si>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</si>
  <si>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</si>
  <si>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</si>
  <si>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</si>
  <si>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Tổng số lượng câu hỏi theo từng mức độ</t>
  </si>
  <si>
    <t xml:space="preserve">Tỉ lệ % </t>
  </si>
  <si>
    <t>MA TRẬN ĐỀ KIỂM TRA ĐG HỌC KÌ 2 *** NĂM HỌC 2021 - 2022</t>
  </si>
  <si>
    <t>MÔN TOÁN - KHỐI: 12</t>
  </si>
  <si>
    <t>1. Nguyên hàm</t>
  </si>
  <si>
    <t>2. Tích phân</t>
  </si>
  <si>
    <t>3. Ứng dụng của tích phân trong hình học</t>
  </si>
  <si>
    <t>4. Số phức</t>
  </si>
  <si>
    <t>5. Cộng, trừ và nhân số phức</t>
  </si>
  <si>
    <t>6. Phép chia số phức</t>
  </si>
  <si>
    <t>7. Phương trình bậc hai với hệ số thực</t>
  </si>
  <si>
    <t>8. Hệ tọa độ trong không gian</t>
  </si>
  <si>
    <t>9. Phương trình mặt phẳng</t>
  </si>
  <si>
    <t>10. Phương trình đường thẳng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</si>
</sst>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9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3" fillId="5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AC53-3A18-4218-9D24-EF7C5ADBE6D1}">
  <dimension ref="A1:W20"/>
  <sheetViews>
    <sheetView tabSelected="1" zoomScale="82" zoomScaleNormal="82" workbookViewId="0">
      <selection sqref="A1:W20"/>
    </sheetView>
  </sheetViews>
  <sheetFormatPr defaultRowHeight="15" x14ac:dyDescent="0.25"/>
  <cols>
    <col min="2" max="2" width="47" bestFit="1" customWidth="1"/>
    <col min="3" max="3" width="9.140625" style="36"/>
    <col min="4" max="4" width="12.140625" customWidth="1"/>
    <col min="7" max="7" width="9.140625" style="36"/>
    <col min="11" max="11" width="9.140625" style="31"/>
    <col min="15" max="15" width="9.140625" style="36"/>
  </cols>
  <sheetData>
    <row r="1" spans="1:23" ht="20.25" x14ac:dyDescent="0.3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0.25" x14ac:dyDescent="0.3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5.75" x14ac:dyDescent="0.25">
      <c r="A3" s="1"/>
      <c r="B3" s="1"/>
      <c r="C3" s="32"/>
      <c r="D3" s="1"/>
      <c r="E3" s="1"/>
      <c r="F3" s="1"/>
      <c r="G3" s="32"/>
      <c r="H3" s="1"/>
      <c r="I3" s="1"/>
      <c r="J3" s="1"/>
      <c r="K3" s="27"/>
      <c r="L3" s="1"/>
      <c r="M3" s="1"/>
      <c r="N3" s="1"/>
      <c r="O3" s="32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1"/>
      <c r="B4" s="1"/>
      <c r="C4" s="32"/>
      <c r="D4" s="1"/>
      <c r="E4" s="1"/>
      <c r="F4" s="1">
        <v>4</v>
      </c>
      <c r="G4" s="32"/>
      <c r="H4" s="1"/>
      <c r="I4" s="1"/>
      <c r="J4" s="1">
        <v>7</v>
      </c>
      <c r="K4" s="27"/>
      <c r="L4" s="1"/>
      <c r="M4" s="1"/>
      <c r="N4" s="1">
        <v>11</v>
      </c>
      <c r="O4" s="32"/>
      <c r="P4" s="1"/>
      <c r="Q4" s="1"/>
      <c r="R4" s="1">
        <v>15</v>
      </c>
      <c r="S4" s="1"/>
      <c r="T4" s="1"/>
      <c r="U4" s="1"/>
      <c r="V4" s="1"/>
      <c r="W4" s="1"/>
    </row>
    <row r="5" spans="1:23" x14ac:dyDescent="0.25">
      <c r="A5" s="23" t="s">
        <v>0</v>
      </c>
      <c r="B5" s="23" t="s">
        <v>1</v>
      </c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4" t="s">
        <v>3</v>
      </c>
      <c r="T5" s="24"/>
      <c r="U5" s="24" t="s">
        <v>4</v>
      </c>
      <c r="V5" s="24" t="s">
        <v>5</v>
      </c>
      <c r="W5" s="24" t="s">
        <v>6</v>
      </c>
    </row>
    <row r="6" spans="1:23" x14ac:dyDescent="0.25">
      <c r="A6" s="23"/>
      <c r="B6" s="23"/>
      <c r="C6" s="20" t="s">
        <v>7</v>
      </c>
      <c r="D6" s="20"/>
      <c r="E6" s="20"/>
      <c r="F6" s="20"/>
      <c r="G6" s="20" t="s">
        <v>8</v>
      </c>
      <c r="H6" s="20"/>
      <c r="I6" s="20"/>
      <c r="J6" s="20"/>
      <c r="K6" s="20" t="s">
        <v>9</v>
      </c>
      <c r="L6" s="20"/>
      <c r="M6" s="20"/>
      <c r="N6" s="20"/>
      <c r="O6" s="20" t="s">
        <v>10</v>
      </c>
      <c r="P6" s="20"/>
      <c r="Q6" s="20"/>
      <c r="R6" s="20"/>
      <c r="S6" s="24"/>
      <c r="T6" s="24"/>
      <c r="U6" s="24"/>
      <c r="V6" s="24"/>
      <c r="W6" s="24"/>
    </row>
    <row r="7" spans="1:23" ht="40.5" customHeight="1" x14ac:dyDescent="0.25">
      <c r="A7" s="23"/>
      <c r="B7" s="23"/>
      <c r="C7" s="33" t="s">
        <v>11</v>
      </c>
      <c r="D7" s="2" t="s">
        <v>12</v>
      </c>
      <c r="E7" s="2" t="s">
        <v>13</v>
      </c>
      <c r="F7" s="2" t="s">
        <v>12</v>
      </c>
      <c r="G7" s="33" t="s">
        <v>11</v>
      </c>
      <c r="H7" s="2" t="s">
        <v>12</v>
      </c>
      <c r="I7" s="2" t="s">
        <v>13</v>
      </c>
      <c r="J7" s="2" t="s">
        <v>12</v>
      </c>
      <c r="K7" s="28" t="s">
        <v>11</v>
      </c>
      <c r="L7" s="2" t="s">
        <v>12</v>
      </c>
      <c r="M7" s="2" t="s">
        <v>13</v>
      </c>
      <c r="N7" s="2" t="s">
        <v>12</v>
      </c>
      <c r="O7" s="33" t="s">
        <v>11</v>
      </c>
      <c r="P7" s="2" t="s">
        <v>12</v>
      </c>
      <c r="Q7" s="2" t="s">
        <v>13</v>
      </c>
      <c r="R7" s="2" t="s">
        <v>12</v>
      </c>
      <c r="S7" s="3" t="s">
        <v>14</v>
      </c>
      <c r="T7" s="3" t="s">
        <v>15</v>
      </c>
      <c r="U7" s="24"/>
      <c r="V7" s="24"/>
      <c r="W7" s="24"/>
    </row>
    <row r="8" spans="1:23" ht="16.5" x14ac:dyDescent="0.25">
      <c r="A8" s="4">
        <v>1</v>
      </c>
      <c r="B8" s="25" t="s">
        <v>20</v>
      </c>
      <c r="C8" s="34">
        <v>3</v>
      </c>
      <c r="D8" s="13">
        <f>C8*1</f>
        <v>3</v>
      </c>
      <c r="E8" s="13"/>
      <c r="F8" s="13">
        <f>E8*3</f>
        <v>0</v>
      </c>
      <c r="G8" s="34">
        <v>2</v>
      </c>
      <c r="H8" s="13">
        <f>G8*1.6</f>
        <v>3.2</v>
      </c>
      <c r="I8" s="13">
        <v>0</v>
      </c>
      <c r="J8" s="13">
        <f>I8*7</f>
        <v>0</v>
      </c>
      <c r="K8" s="29">
        <v>1</v>
      </c>
      <c r="L8" s="13">
        <f>K8*2.6</f>
        <v>2.6</v>
      </c>
      <c r="M8" s="13">
        <v>0</v>
      </c>
      <c r="N8" s="13">
        <f>M8*11</f>
        <v>0</v>
      </c>
      <c r="O8" s="34">
        <v>0</v>
      </c>
      <c r="P8" s="13">
        <f>O8*4</f>
        <v>0</v>
      </c>
      <c r="Q8" s="13">
        <v>0</v>
      </c>
      <c r="R8" s="5">
        <f>Q8*17</f>
        <v>0</v>
      </c>
      <c r="S8" s="6">
        <f>SUM(C8,G8,K8,O8)</f>
        <v>6</v>
      </c>
      <c r="T8" s="6">
        <f>SUM(E8,I8,M8,Q8)</f>
        <v>0</v>
      </c>
      <c r="U8" s="6">
        <f>SUM(S8:T8)</f>
        <v>6</v>
      </c>
      <c r="V8" s="7">
        <f>U8/$U$18</f>
        <v>0.12</v>
      </c>
      <c r="W8" s="6">
        <f>SUM(D8,F8,H8,J8,L8,N8,P8,R8)</f>
        <v>8.8000000000000007</v>
      </c>
    </row>
    <row r="9" spans="1:23" ht="16.5" x14ac:dyDescent="0.25">
      <c r="A9" s="4">
        <v>2</v>
      </c>
      <c r="B9" s="26" t="s">
        <v>21</v>
      </c>
      <c r="C9" s="34">
        <v>3</v>
      </c>
      <c r="D9" s="13">
        <f t="shared" ref="D9:D17" si="0">C9*1</f>
        <v>3</v>
      </c>
      <c r="E9" s="13"/>
      <c r="F9" s="13">
        <f t="shared" ref="F9:F17" si="1">E9*3</f>
        <v>0</v>
      </c>
      <c r="G9" s="34">
        <v>2</v>
      </c>
      <c r="H9" s="13">
        <f t="shared" ref="H9:H17" si="2">G9*1.6</f>
        <v>3.2</v>
      </c>
      <c r="I9" s="13"/>
      <c r="J9" s="13">
        <f t="shared" ref="J9:J17" si="3">I9*7</f>
        <v>0</v>
      </c>
      <c r="K9" s="29">
        <v>2</v>
      </c>
      <c r="L9" s="13">
        <f t="shared" ref="L9:L17" si="4">K9*2.6</f>
        <v>5.2</v>
      </c>
      <c r="M9" s="13"/>
      <c r="N9" s="13">
        <f t="shared" ref="N9:N17" si="5">M9*11</f>
        <v>0</v>
      </c>
      <c r="O9" s="34">
        <v>1</v>
      </c>
      <c r="P9" s="13">
        <f t="shared" ref="P9:P17" si="6">O9*4</f>
        <v>4</v>
      </c>
      <c r="Q9" s="13"/>
      <c r="R9" s="5">
        <f t="shared" ref="R9:R17" si="7">Q9*17</f>
        <v>0</v>
      </c>
      <c r="S9" s="17">
        <f t="shared" ref="S9:S17" si="8">SUM(C9,G9,K9,O9)</f>
        <v>8</v>
      </c>
      <c r="T9" s="17">
        <f t="shared" ref="T9:T17" si="9">SUM(E9,I9,M9,Q9)</f>
        <v>0</v>
      </c>
      <c r="U9" s="17">
        <f t="shared" ref="U9:U18" si="10">SUM(S9:T9)</f>
        <v>8</v>
      </c>
      <c r="V9" s="16">
        <f t="shared" ref="V9:V17" si="11">U9/$U$18</f>
        <v>0.16</v>
      </c>
      <c r="W9" s="17">
        <f t="shared" ref="W9:W18" si="12">SUM(D9,F9,H9,J9,L9,N9,P9,R9)</f>
        <v>15.4</v>
      </c>
    </row>
    <row r="10" spans="1:23" ht="16.5" x14ac:dyDescent="0.25">
      <c r="A10" s="4">
        <v>3</v>
      </c>
      <c r="B10" s="25" t="s">
        <v>22</v>
      </c>
      <c r="C10" s="34">
        <v>2</v>
      </c>
      <c r="D10" s="13">
        <f t="shared" si="0"/>
        <v>2</v>
      </c>
      <c r="E10" s="13"/>
      <c r="F10" s="13">
        <f t="shared" si="1"/>
        <v>0</v>
      </c>
      <c r="G10" s="34">
        <v>1</v>
      </c>
      <c r="H10" s="13">
        <f t="shared" si="2"/>
        <v>1.6</v>
      </c>
      <c r="I10" s="13"/>
      <c r="J10" s="13">
        <f t="shared" si="3"/>
        <v>0</v>
      </c>
      <c r="K10" s="29">
        <v>2</v>
      </c>
      <c r="L10" s="13">
        <f t="shared" si="4"/>
        <v>5.2</v>
      </c>
      <c r="M10" s="13"/>
      <c r="N10" s="13">
        <f t="shared" si="5"/>
        <v>0</v>
      </c>
      <c r="O10" s="34">
        <v>1</v>
      </c>
      <c r="P10" s="13">
        <f t="shared" si="6"/>
        <v>4</v>
      </c>
      <c r="Q10" s="13"/>
      <c r="R10" s="5">
        <f t="shared" si="7"/>
        <v>0</v>
      </c>
      <c r="S10" s="17">
        <f t="shared" si="8"/>
        <v>6</v>
      </c>
      <c r="T10" s="17">
        <f t="shared" si="9"/>
        <v>0</v>
      </c>
      <c r="U10" s="17">
        <f t="shared" si="10"/>
        <v>6</v>
      </c>
      <c r="V10" s="16">
        <f t="shared" si="11"/>
        <v>0.12</v>
      </c>
      <c r="W10" s="17">
        <f t="shared" si="12"/>
        <v>12.8</v>
      </c>
    </row>
    <row r="11" spans="1:23" ht="16.5" x14ac:dyDescent="0.25">
      <c r="A11" s="4">
        <v>4</v>
      </c>
      <c r="B11" s="25" t="s">
        <v>23</v>
      </c>
      <c r="C11" s="34">
        <v>2</v>
      </c>
      <c r="D11" s="13">
        <f t="shared" si="0"/>
        <v>2</v>
      </c>
      <c r="E11" s="13"/>
      <c r="F11" s="13">
        <f t="shared" si="1"/>
        <v>0</v>
      </c>
      <c r="G11" s="34">
        <v>2</v>
      </c>
      <c r="H11" s="13">
        <f t="shared" si="2"/>
        <v>3.2</v>
      </c>
      <c r="I11" s="13"/>
      <c r="J11" s="13">
        <f t="shared" si="3"/>
        <v>0</v>
      </c>
      <c r="K11" s="29">
        <v>2</v>
      </c>
      <c r="L11" s="13">
        <f t="shared" si="4"/>
        <v>5.2</v>
      </c>
      <c r="M11" s="13"/>
      <c r="N11" s="13">
        <f t="shared" si="5"/>
        <v>0</v>
      </c>
      <c r="O11" s="34">
        <v>1</v>
      </c>
      <c r="P11" s="13">
        <f t="shared" si="6"/>
        <v>4</v>
      </c>
      <c r="Q11" s="13"/>
      <c r="R11" s="5">
        <f t="shared" si="7"/>
        <v>0</v>
      </c>
      <c r="S11" s="17">
        <f t="shared" si="8"/>
        <v>7</v>
      </c>
      <c r="T11" s="17">
        <f t="shared" si="9"/>
        <v>0</v>
      </c>
      <c r="U11" s="17">
        <f t="shared" si="10"/>
        <v>7</v>
      </c>
      <c r="V11" s="16">
        <f t="shared" si="11"/>
        <v>0.14000000000000001</v>
      </c>
      <c r="W11" s="17">
        <f t="shared" si="12"/>
        <v>14.4</v>
      </c>
    </row>
    <row r="12" spans="1:23" ht="15.75" x14ac:dyDescent="0.25">
      <c r="A12" s="4">
        <v>5</v>
      </c>
      <c r="B12" s="18" t="s">
        <v>24</v>
      </c>
      <c r="C12" s="34">
        <v>1</v>
      </c>
      <c r="D12" s="13">
        <f t="shared" si="0"/>
        <v>1</v>
      </c>
      <c r="E12" s="13"/>
      <c r="F12" s="13">
        <f t="shared" si="1"/>
        <v>0</v>
      </c>
      <c r="G12" s="34">
        <v>1</v>
      </c>
      <c r="H12" s="13">
        <f t="shared" si="2"/>
        <v>1.6</v>
      </c>
      <c r="I12" s="13"/>
      <c r="J12" s="13">
        <f t="shared" si="3"/>
        <v>0</v>
      </c>
      <c r="K12" s="29">
        <v>0</v>
      </c>
      <c r="L12" s="13">
        <f t="shared" si="4"/>
        <v>0</v>
      </c>
      <c r="M12" s="13"/>
      <c r="N12" s="13">
        <f t="shared" si="5"/>
        <v>0</v>
      </c>
      <c r="O12" s="34">
        <v>0</v>
      </c>
      <c r="P12" s="13">
        <f t="shared" si="6"/>
        <v>0</v>
      </c>
      <c r="Q12" s="13"/>
      <c r="R12" s="5">
        <f t="shared" si="7"/>
        <v>0</v>
      </c>
      <c r="S12" s="17">
        <f t="shared" si="8"/>
        <v>2</v>
      </c>
      <c r="T12" s="17">
        <f t="shared" si="9"/>
        <v>0</v>
      </c>
      <c r="U12" s="17">
        <f t="shared" si="10"/>
        <v>2</v>
      </c>
      <c r="V12" s="16">
        <f t="shared" si="11"/>
        <v>0.04</v>
      </c>
      <c r="W12" s="17">
        <f t="shared" si="12"/>
        <v>2.6</v>
      </c>
    </row>
    <row r="13" spans="1:23" ht="16.5" x14ac:dyDescent="0.25">
      <c r="A13" s="4">
        <v>6</v>
      </c>
      <c r="B13" s="25" t="s">
        <v>25</v>
      </c>
      <c r="C13" s="34">
        <v>1</v>
      </c>
      <c r="D13" s="13">
        <f t="shared" si="0"/>
        <v>1</v>
      </c>
      <c r="E13" s="13"/>
      <c r="F13" s="13">
        <f t="shared" si="1"/>
        <v>0</v>
      </c>
      <c r="G13" s="34">
        <v>1</v>
      </c>
      <c r="H13" s="13">
        <f t="shared" si="2"/>
        <v>1.6</v>
      </c>
      <c r="I13" s="13"/>
      <c r="J13" s="13">
        <f t="shared" si="3"/>
        <v>0</v>
      </c>
      <c r="K13" s="29">
        <v>1</v>
      </c>
      <c r="L13" s="13">
        <f t="shared" si="4"/>
        <v>2.6</v>
      </c>
      <c r="M13" s="13"/>
      <c r="N13" s="13">
        <f t="shared" si="5"/>
        <v>0</v>
      </c>
      <c r="O13" s="34"/>
      <c r="P13" s="13">
        <f t="shared" si="6"/>
        <v>0</v>
      </c>
      <c r="Q13" s="13"/>
      <c r="R13" s="5">
        <f t="shared" si="7"/>
        <v>0</v>
      </c>
      <c r="S13" s="17">
        <f t="shared" si="8"/>
        <v>3</v>
      </c>
      <c r="T13" s="17">
        <f t="shared" si="9"/>
        <v>0</v>
      </c>
      <c r="U13" s="17">
        <f t="shared" si="10"/>
        <v>3</v>
      </c>
      <c r="V13" s="16">
        <f t="shared" si="11"/>
        <v>0.06</v>
      </c>
      <c r="W13" s="17">
        <f t="shared" si="12"/>
        <v>5.2</v>
      </c>
    </row>
    <row r="14" spans="1:23" ht="15.75" x14ac:dyDescent="0.25">
      <c r="A14" s="4">
        <v>7</v>
      </c>
      <c r="B14" s="18" t="s">
        <v>26</v>
      </c>
      <c r="C14" s="34">
        <v>0</v>
      </c>
      <c r="D14" s="13">
        <f t="shared" si="0"/>
        <v>0</v>
      </c>
      <c r="E14" s="13"/>
      <c r="F14" s="13">
        <f t="shared" si="1"/>
        <v>0</v>
      </c>
      <c r="G14" s="34">
        <v>1</v>
      </c>
      <c r="H14" s="13">
        <f t="shared" si="2"/>
        <v>1.6</v>
      </c>
      <c r="I14" s="13"/>
      <c r="J14" s="13">
        <f t="shared" si="3"/>
        <v>0</v>
      </c>
      <c r="K14" s="29"/>
      <c r="L14" s="13">
        <f t="shared" si="4"/>
        <v>0</v>
      </c>
      <c r="M14" s="13"/>
      <c r="N14" s="13">
        <f t="shared" si="5"/>
        <v>0</v>
      </c>
      <c r="O14" s="34"/>
      <c r="P14" s="13">
        <f t="shared" si="6"/>
        <v>0</v>
      </c>
      <c r="Q14" s="13"/>
      <c r="R14" s="5">
        <f t="shared" si="7"/>
        <v>0</v>
      </c>
      <c r="S14" s="17">
        <f t="shared" si="8"/>
        <v>1</v>
      </c>
      <c r="T14" s="17">
        <f t="shared" si="9"/>
        <v>0</v>
      </c>
      <c r="U14" s="17">
        <f t="shared" si="10"/>
        <v>1</v>
      </c>
      <c r="V14" s="16">
        <f t="shared" si="11"/>
        <v>0.02</v>
      </c>
      <c r="W14" s="17">
        <f t="shared" si="12"/>
        <v>1.6</v>
      </c>
    </row>
    <row r="15" spans="1:23" ht="15.75" x14ac:dyDescent="0.25">
      <c r="A15" s="4">
        <v>8</v>
      </c>
      <c r="B15" s="18" t="s">
        <v>27</v>
      </c>
      <c r="C15" s="34">
        <v>2</v>
      </c>
      <c r="D15" s="13">
        <f t="shared" si="0"/>
        <v>2</v>
      </c>
      <c r="E15" s="13"/>
      <c r="F15" s="13">
        <f t="shared" si="1"/>
        <v>0</v>
      </c>
      <c r="G15" s="34">
        <v>1</v>
      </c>
      <c r="H15" s="13">
        <f t="shared" si="2"/>
        <v>1.6</v>
      </c>
      <c r="I15" s="13"/>
      <c r="J15" s="13">
        <f t="shared" si="3"/>
        <v>0</v>
      </c>
      <c r="K15" s="29"/>
      <c r="L15" s="13">
        <f t="shared" si="4"/>
        <v>0</v>
      </c>
      <c r="M15" s="13"/>
      <c r="N15" s="13">
        <f t="shared" si="5"/>
        <v>0</v>
      </c>
      <c r="O15" s="34"/>
      <c r="P15" s="13">
        <f t="shared" si="6"/>
        <v>0</v>
      </c>
      <c r="Q15" s="13"/>
      <c r="R15" s="5">
        <f t="shared" si="7"/>
        <v>0</v>
      </c>
      <c r="S15" s="17">
        <f t="shared" si="8"/>
        <v>3</v>
      </c>
      <c r="T15" s="17">
        <f t="shared" si="9"/>
        <v>0</v>
      </c>
      <c r="U15" s="17">
        <f t="shared" si="10"/>
        <v>3</v>
      </c>
      <c r="V15" s="16">
        <f t="shared" si="11"/>
        <v>0.06</v>
      </c>
      <c r="W15" s="17">
        <f t="shared" si="12"/>
        <v>3.6</v>
      </c>
    </row>
    <row r="16" spans="1:23" ht="15.75" x14ac:dyDescent="0.25">
      <c r="A16" s="4">
        <v>9</v>
      </c>
      <c r="B16" s="18" t="s">
        <v>28</v>
      </c>
      <c r="C16" s="34">
        <v>3</v>
      </c>
      <c r="D16" s="13">
        <f t="shared" si="0"/>
        <v>3</v>
      </c>
      <c r="E16" s="13"/>
      <c r="F16" s="13">
        <f t="shared" si="1"/>
        <v>0</v>
      </c>
      <c r="G16" s="34">
        <v>2</v>
      </c>
      <c r="H16" s="13">
        <f t="shared" si="2"/>
        <v>3.2</v>
      </c>
      <c r="I16" s="13"/>
      <c r="J16" s="13">
        <f t="shared" si="3"/>
        <v>0</v>
      </c>
      <c r="K16" s="29">
        <v>1</v>
      </c>
      <c r="L16" s="13">
        <f t="shared" si="4"/>
        <v>2.6</v>
      </c>
      <c r="M16" s="13"/>
      <c r="N16" s="13">
        <f t="shared" si="5"/>
        <v>0</v>
      </c>
      <c r="O16" s="34">
        <v>1</v>
      </c>
      <c r="P16" s="13">
        <f t="shared" si="6"/>
        <v>4</v>
      </c>
      <c r="Q16" s="13"/>
      <c r="R16" s="5">
        <f t="shared" si="7"/>
        <v>0</v>
      </c>
      <c r="S16" s="17">
        <f t="shared" si="8"/>
        <v>7</v>
      </c>
      <c r="T16" s="17">
        <f t="shared" si="9"/>
        <v>0</v>
      </c>
      <c r="U16" s="17">
        <f t="shared" si="10"/>
        <v>7</v>
      </c>
      <c r="V16" s="16">
        <f t="shared" si="11"/>
        <v>0.14000000000000001</v>
      </c>
      <c r="W16" s="17">
        <f t="shared" si="12"/>
        <v>12.8</v>
      </c>
    </row>
    <row r="17" spans="1:23" ht="15.75" x14ac:dyDescent="0.25">
      <c r="A17" s="4">
        <v>10</v>
      </c>
      <c r="B17" s="18" t="s">
        <v>29</v>
      </c>
      <c r="C17" s="34">
        <v>3</v>
      </c>
      <c r="D17" s="13">
        <f t="shared" si="0"/>
        <v>3</v>
      </c>
      <c r="E17" s="13"/>
      <c r="F17" s="13">
        <f t="shared" si="1"/>
        <v>0</v>
      </c>
      <c r="G17" s="34">
        <v>2</v>
      </c>
      <c r="H17" s="13">
        <f t="shared" si="2"/>
        <v>3.2</v>
      </c>
      <c r="I17" s="13"/>
      <c r="J17" s="13">
        <f t="shared" si="3"/>
        <v>0</v>
      </c>
      <c r="K17" s="29">
        <v>1</v>
      </c>
      <c r="L17" s="13">
        <f t="shared" si="4"/>
        <v>2.6</v>
      </c>
      <c r="M17" s="13"/>
      <c r="N17" s="13">
        <f t="shared" si="5"/>
        <v>0</v>
      </c>
      <c r="O17" s="34">
        <v>1</v>
      </c>
      <c r="P17" s="13">
        <f t="shared" si="6"/>
        <v>4</v>
      </c>
      <c r="Q17" s="13"/>
      <c r="R17" s="5">
        <f t="shared" si="7"/>
        <v>0</v>
      </c>
      <c r="S17" s="17">
        <f t="shared" si="8"/>
        <v>7</v>
      </c>
      <c r="T17" s="17">
        <f t="shared" si="9"/>
        <v>0</v>
      </c>
      <c r="U17" s="17">
        <f t="shared" si="10"/>
        <v>7</v>
      </c>
      <c r="V17" s="16">
        <f t="shared" si="11"/>
        <v>0.14000000000000001</v>
      </c>
      <c r="W17" s="17">
        <f t="shared" si="12"/>
        <v>12.8</v>
      </c>
    </row>
    <row r="18" spans="1:23" ht="15.75" x14ac:dyDescent="0.25">
      <c r="A18" s="8"/>
      <c r="B18" s="14"/>
      <c r="C18" s="35">
        <f>SUM(C8:C17)</f>
        <v>20</v>
      </c>
      <c r="D18" s="13">
        <f>SUM(D8:D17)</f>
        <v>20</v>
      </c>
      <c r="E18" s="15">
        <f>SUM(E8:E10)</f>
        <v>0</v>
      </c>
      <c r="F18" s="13">
        <f>E18*4</f>
        <v>0</v>
      </c>
      <c r="G18" s="35">
        <f xml:space="preserve"> SUM(G8:G17)</f>
        <v>15</v>
      </c>
      <c r="H18" s="13">
        <f>SUM(H8:H17)</f>
        <v>23.999999999999996</v>
      </c>
      <c r="I18" s="15">
        <f>SUM(I8:I10)</f>
        <v>0</v>
      </c>
      <c r="J18" s="13">
        <f t="shared" ref="J9:J18" si="13">I18*7</f>
        <v>0</v>
      </c>
      <c r="K18" s="30">
        <f>SUM(K8:K17)</f>
        <v>10</v>
      </c>
      <c r="L18" s="13">
        <f>SUM(L8:L17)</f>
        <v>26.000000000000004</v>
      </c>
      <c r="M18" s="15">
        <f>SUM(M8:M10)</f>
        <v>0</v>
      </c>
      <c r="N18" s="13">
        <f t="shared" ref="N9:N18" si="14">M18*11</f>
        <v>0</v>
      </c>
      <c r="O18" s="35">
        <f>SUM(O8:O17)</f>
        <v>5</v>
      </c>
      <c r="P18" s="13">
        <f>SUM(P8:P17)</f>
        <v>20</v>
      </c>
      <c r="Q18" s="15">
        <f>SUM(Q8:Q10)</f>
        <v>0</v>
      </c>
      <c r="R18" s="5">
        <f>Q18*15</f>
        <v>0</v>
      </c>
      <c r="S18" s="6">
        <f t="shared" ref="S9:S18" si="15">SUM(C18,G18,K18,O18)</f>
        <v>50</v>
      </c>
      <c r="T18" s="6">
        <f t="shared" ref="T9:T18" si="16">SUM(E18,I18,M18,Q18)</f>
        <v>0</v>
      </c>
      <c r="U18" s="17">
        <f t="shared" si="10"/>
        <v>50</v>
      </c>
      <c r="V18" s="7">
        <f>U18/$U$18</f>
        <v>1</v>
      </c>
      <c r="W18" s="17">
        <f t="shared" si="12"/>
        <v>90</v>
      </c>
    </row>
    <row r="19" spans="1:23" ht="31.5" x14ac:dyDescent="0.25">
      <c r="A19" s="11"/>
      <c r="B19" s="14" t="s">
        <v>16</v>
      </c>
      <c r="C19" s="21">
        <f>SUM(C18,E18)</f>
        <v>20</v>
      </c>
      <c r="D19" s="21"/>
      <c r="E19" s="21"/>
      <c r="F19" s="21"/>
      <c r="G19" s="21">
        <f>SUM(G18,I18)</f>
        <v>15</v>
      </c>
      <c r="H19" s="21"/>
      <c r="I19" s="21"/>
      <c r="J19" s="21"/>
      <c r="K19" s="21">
        <f>SUM(K18,M18)</f>
        <v>10</v>
      </c>
      <c r="L19" s="21"/>
      <c r="M19" s="21"/>
      <c r="N19" s="21"/>
      <c r="O19" s="21">
        <f>SUM(O18,Q18)</f>
        <v>5</v>
      </c>
      <c r="P19" s="21"/>
      <c r="Q19" s="21"/>
      <c r="R19" s="21"/>
      <c r="S19" s="10"/>
      <c r="T19" s="10"/>
      <c r="U19" s="10">
        <f>SUM(C19:R19)</f>
        <v>50</v>
      </c>
      <c r="V19" s="10"/>
      <c r="W19" s="10">
        <f>SUM(W8:W17)</f>
        <v>90</v>
      </c>
    </row>
    <row r="20" spans="1:23" ht="15.75" x14ac:dyDescent="0.25">
      <c r="A20" s="11"/>
      <c r="B20" s="9" t="s">
        <v>17</v>
      </c>
      <c r="C20" s="19">
        <v>0.4</v>
      </c>
      <c r="D20" s="19"/>
      <c r="E20" s="19"/>
      <c r="F20" s="19"/>
      <c r="G20" s="19">
        <v>0.3</v>
      </c>
      <c r="H20" s="19"/>
      <c r="I20" s="19"/>
      <c r="J20" s="19"/>
      <c r="K20" s="19">
        <v>0.2</v>
      </c>
      <c r="L20" s="19"/>
      <c r="M20" s="19"/>
      <c r="N20" s="19"/>
      <c r="O20" s="19">
        <v>0.1</v>
      </c>
      <c r="P20" s="19"/>
      <c r="Q20" s="19"/>
      <c r="R20" s="19"/>
      <c r="S20" s="10"/>
      <c r="T20" s="10"/>
      <c r="U20" s="10"/>
      <c r="V20" s="12">
        <f>SUM(C20:R20)</f>
        <v>0.99999999999999989</v>
      </c>
      <c r="W20" s="10"/>
    </row>
  </sheetData>
  <mergeCells count="21">
    <mergeCell ref="A1:W1"/>
    <mergeCell ref="A2:W2"/>
    <mergeCell ref="A5:A7"/>
    <mergeCell ref="B5:B7"/>
    <mergeCell ref="C5:R5"/>
    <mergeCell ref="S5:T6"/>
    <mergeCell ref="U5:U7"/>
    <mergeCell ref="V5:V7"/>
    <mergeCell ref="W5:W7"/>
    <mergeCell ref="C6:F6"/>
    <mergeCell ref="C20:F20"/>
    <mergeCell ref="G20:J20"/>
    <mergeCell ref="K20:N20"/>
    <mergeCell ref="O20:R20"/>
    <mergeCell ref="G6:J6"/>
    <mergeCell ref="K6:N6"/>
    <mergeCell ref="O6:R6"/>
    <mergeCell ref="C19:F19"/>
    <mergeCell ref="G19:J19"/>
    <mergeCell ref="K19:N19"/>
    <mergeCell ref="O19:R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2020-12-13T08:30:39Z</dcterms:created>
  <dcterms:modified xsi:type="dcterms:W3CDTF">2022-04-08T09:56:12Z</dcterms:modified>
</cp:coreProperties>
</file>