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UYỂN Ổ F\TRƯỜNG THPT PHƯỚC KIỂN\DE CUONG -DE THI-DE KIEM TRA\NAM 2021-2022\KIỂM TRA HK2\khối 10-11\ĐỀ VÀ ĐÁP ÁN CHÍNH THỨC\"/>
    </mc:Choice>
  </mc:AlternateContent>
  <xr:revisionPtr revIDLastSave="0" documentId="13_ncr:1_{55F636C9-CD44-4CE2-BDA3-77485CCA0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 tran KTTT LAN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" l="1"/>
  <c r="B21" i="1"/>
  <c r="B18" i="1"/>
  <c r="K36" i="1"/>
  <c r="I35" i="1"/>
  <c r="B33" i="1"/>
  <c r="B34" i="1" s="1"/>
  <c r="B30" i="1"/>
  <c r="B27" i="1"/>
  <c r="B24" i="1"/>
  <c r="E34" i="1"/>
  <c r="H34" i="1"/>
  <c r="K34" i="1"/>
  <c r="M34" i="1"/>
  <c r="M31" i="1"/>
  <c r="K31" i="1"/>
  <c r="H31" i="1"/>
  <c r="E31" i="1"/>
  <c r="M28" i="1"/>
  <c r="K28" i="1"/>
  <c r="H28" i="1"/>
  <c r="E28" i="1"/>
  <c r="M25" i="1"/>
  <c r="K25" i="1"/>
  <c r="H25" i="1"/>
  <c r="E25" i="1"/>
  <c r="E22" i="1"/>
  <c r="H22" i="1"/>
  <c r="K22" i="1"/>
  <c r="M22" i="1"/>
  <c r="M19" i="1"/>
  <c r="K19" i="1"/>
  <c r="H19" i="1"/>
  <c r="E19" i="1"/>
  <c r="E16" i="1"/>
  <c r="H16" i="1"/>
  <c r="K16" i="1"/>
  <c r="M16" i="1"/>
  <c r="M13" i="1"/>
  <c r="K13" i="1"/>
  <c r="H13" i="1"/>
  <c r="E13" i="1"/>
  <c r="M10" i="1"/>
  <c r="K10" i="1"/>
  <c r="H10" i="1"/>
  <c r="E10" i="1"/>
  <c r="B36" i="1" l="1"/>
  <c r="N35" i="1"/>
  <c r="F35" i="1"/>
  <c r="M36" i="1"/>
  <c r="H36" i="1"/>
  <c r="E36" i="1"/>
  <c r="B22" i="1"/>
  <c r="B31" i="1"/>
  <c r="B16" i="1"/>
  <c r="B10" i="1"/>
  <c r="B25" i="1"/>
  <c r="B28" i="1"/>
  <c r="B19" i="1"/>
  <c r="B13" i="1"/>
  <c r="H37" i="1" l="1"/>
  <c r="M37" i="1"/>
  <c r="E37" i="1"/>
  <c r="K37" i="1"/>
  <c r="B35" i="1"/>
</calcChain>
</file>

<file path=xl/sharedStrings.xml><?xml version="1.0" encoding="utf-8"?>
<sst xmlns="http://schemas.openxmlformats.org/spreadsheetml/2006/main" count="116" uniqueCount="24">
  <si>
    <t>CHỦ ĐỀ</t>
  </si>
  <si>
    <t>THÔNG HIỂU</t>
  </si>
  <si>
    <t>Số câu:</t>
  </si>
  <si>
    <t>Số điểm:</t>
  </si>
  <si>
    <t>Vận dụng thấp</t>
  </si>
  <si>
    <t>Tổng số điểm:</t>
  </si>
  <si>
    <t>VẬN DỤNG</t>
  </si>
  <si>
    <t>Vận dụng cao</t>
  </si>
  <si>
    <t>Số điểm mỗi câu :</t>
  </si>
  <si>
    <t>NHẬN BIẾT</t>
  </si>
  <si>
    <t>Tỉ lệ</t>
  </si>
  <si>
    <t>1) Nguyên hàm</t>
  </si>
  <si>
    <t>2) Tích phân</t>
  </si>
  <si>
    <t>4) Số phức</t>
  </si>
  <si>
    <t>3) Ứng dụng</t>
  </si>
  <si>
    <t xml:space="preserve">MA TRẬN ĐỀ KIỂM TRA HK II MÔN TOÁN KHỐI 12 </t>
  </si>
  <si>
    <t>5) Tọa độ vectơ</t>
  </si>
  <si>
    <t>6) Mặt Cầu</t>
  </si>
  <si>
    <t>7) Mặt phẳng, đường thẳng</t>
  </si>
  <si>
    <t>8) Vị trí tương đối</t>
  </si>
  <si>
    <t>9) Hình chiếu, khoảng cách, góc</t>
  </si>
  <si>
    <t xml:space="preserve">PHẦN 2: TỰ LUẬN 4 CÂU ( 4 điểm) 20 phút 
1/ Tính tích phân
2/ Số phức
3/ Viết phương trình ( mặt cầu, mặt phẳng, đường thẳng)
4/ Xét vị trí tương đối (đường- đường, đường mặt), tìm hình chiếu (điểm trên đường, điểm trên mặt)
</t>
  </si>
  <si>
    <t>CẤU TRÚC ĐỀ KIỂM TRA  HKII TOÁN KHỐI 12 NĂM HỌC 2021-2022
Hình thức: Trắc Nghiệm, 30 câu, tự luận 4 câu thời gian 60 phút</t>
  </si>
  <si>
    <t>PHẦN I: Trắc nghiệm 20 câu (6 điểm) thời gian 40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</si>
</sst>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&quot;$&quot;\(#,##0.00\)"/>
    <numFmt numFmtId="165" formatCode="0.0"/>
    <numFmt numFmtId="166" formatCode="0.0%"/>
  </numFmts>
  <fonts count="16" x14ac:knownFonts="1"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color indexed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color indexed="9"/>
      <name val="Times New Roman"/>
      <family val="1"/>
    </font>
    <font>
      <b/>
      <sz val="11"/>
      <color indexed="9"/>
      <name val="Times New Roman"/>
      <family val="1"/>
    </font>
    <font>
      <i/>
      <sz val="11"/>
      <color indexed="9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0000"/>
      <rgbColor rgb="0000206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80" zoomScaleNormal="80" workbookViewId="0">
      <pane ySplit="7" topLeftCell="A32" activePane="bottomLeft" state="frozen"/>
      <selection pane="bottomLeft" activeCell="Q29" sqref="Q29"/>
    </sheetView>
  </sheetViews>
  <sheetFormatPr defaultColWidth="10.33203125" defaultRowHeight="18.75" customHeight="1" x14ac:dyDescent="0.25"/>
  <cols>
    <col min="1" max="1" width="13.88671875" style="2" customWidth="1"/>
    <col min="2" max="2" width="5.33203125" style="2" customWidth="1"/>
    <col min="3" max="3" width="9" style="2" hidden="1" customWidth="1"/>
    <col min="4" max="4" width="9.33203125" style="2" customWidth="1"/>
    <col min="5" max="5" width="4.6640625" style="2" customWidth="1"/>
    <col min="6" max="6" width="5.88671875" style="2" customWidth="1"/>
    <col min="7" max="7" width="9" style="2" customWidth="1"/>
    <col min="8" max="8" width="5.44140625" style="2" customWidth="1"/>
    <col min="9" max="9" width="4.88671875" style="2" customWidth="1"/>
    <col min="10" max="10" width="9.33203125" style="2" customWidth="1"/>
    <col min="11" max="11" width="6.88671875" style="2" customWidth="1"/>
    <col min="12" max="12" width="10.33203125" style="2" customWidth="1"/>
    <col min="13" max="13" width="5.109375" style="2" customWidth="1"/>
    <col min="14" max="14" width="7.6640625" style="2" customWidth="1"/>
    <col min="15" max="16384" width="10.33203125" style="2"/>
  </cols>
  <sheetData>
    <row r="1" spans="1:14" ht="15.6" hidden="1" x14ac:dyDescent="0.25">
      <c r="A1" s="1"/>
    </row>
    <row r="2" spans="1:14" ht="32.25" customHeight="1" x14ac:dyDescent="0.25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6" x14ac:dyDescent="0.25">
      <c r="A3" s="34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8.5" customHeight="1" x14ac:dyDescent="0.25">
      <c r="A4" s="34" t="s">
        <v>23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9" customFormat="1" ht="26.25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44" t="s">
        <v>8</v>
      </c>
      <c r="L5" s="44"/>
      <c r="M5" s="44"/>
      <c r="N5" s="27">
        <f>0.3</f>
        <v>0.3</v>
      </c>
    </row>
    <row r="6" spans="1:14" s="9" customFormat="1" ht="13.5" customHeight="1" x14ac:dyDescent="0.25">
      <c r="A6" s="36" t="s">
        <v>0</v>
      </c>
      <c r="B6" s="37"/>
      <c r="C6" s="37"/>
      <c r="D6" s="40" t="s">
        <v>9</v>
      </c>
      <c r="E6" s="37"/>
      <c r="F6" s="37"/>
      <c r="G6" s="40" t="s">
        <v>1</v>
      </c>
      <c r="H6" s="37"/>
      <c r="I6" s="37"/>
      <c r="J6" s="41" t="s">
        <v>6</v>
      </c>
      <c r="K6" s="37"/>
      <c r="L6" s="37"/>
      <c r="M6" s="37"/>
      <c r="N6" s="42"/>
    </row>
    <row r="7" spans="1:14" s="9" customFormat="1" ht="13.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43" t="s">
        <v>4</v>
      </c>
      <c r="K7" s="39"/>
      <c r="L7" s="43" t="s">
        <v>7</v>
      </c>
      <c r="M7" s="39"/>
      <c r="N7" s="54"/>
    </row>
    <row r="8" spans="1:14" s="9" customFormat="1" ht="13.5" customHeight="1" x14ac:dyDescent="0.25">
      <c r="A8" s="31" t="s">
        <v>11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1:14" s="9" customFormat="1" ht="13.5" customHeight="1" x14ac:dyDescent="0.25">
      <c r="A9" s="16" t="s">
        <v>2</v>
      </c>
      <c r="B9" s="21">
        <v>2</v>
      </c>
      <c r="C9" s="21"/>
      <c r="D9" s="18" t="s">
        <v>2</v>
      </c>
      <c r="E9" s="28">
        <v>1</v>
      </c>
      <c r="F9" s="29"/>
      <c r="G9" s="18" t="s">
        <v>2</v>
      </c>
      <c r="H9" s="28">
        <v>1</v>
      </c>
      <c r="I9" s="29"/>
      <c r="J9" s="18" t="s">
        <v>2</v>
      </c>
      <c r="K9" s="22"/>
      <c r="L9" s="18" t="s">
        <v>2</v>
      </c>
      <c r="M9" s="28"/>
      <c r="N9" s="30"/>
    </row>
    <row r="10" spans="1:14" s="9" customFormat="1" ht="13.5" customHeight="1" x14ac:dyDescent="0.25">
      <c r="A10" s="16" t="s">
        <v>3</v>
      </c>
      <c r="B10" s="21">
        <f>B9*N5</f>
        <v>0.6</v>
      </c>
      <c r="C10" s="19"/>
      <c r="D10" s="18" t="s">
        <v>3</v>
      </c>
      <c r="E10" s="28">
        <f>IF(E9="","",E9*$N$5)</f>
        <v>0.3</v>
      </c>
      <c r="F10" s="29"/>
      <c r="G10" s="18" t="s">
        <v>3</v>
      </c>
      <c r="H10" s="28">
        <f>IF(H9="","",H9*$N$5)</f>
        <v>0.3</v>
      </c>
      <c r="I10" s="29"/>
      <c r="J10" s="18" t="s">
        <v>3</v>
      </c>
      <c r="K10" s="22" t="str">
        <f>IF(K9="","",K9*$N$5)</f>
        <v/>
      </c>
      <c r="L10" s="18" t="s">
        <v>3</v>
      </c>
      <c r="M10" s="28" t="str">
        <f>IF(M9="","",M9*$N$5)</f>
        <v/>
      </c>
      <c r="N10" s="30"/>
    </row>
    <row r="11" spans="1:14" ht="15" customHeight="1" x14ac:dyDescent="0.25">
      <c r="A11" s="31" t="s">
        <v>12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4.25" customHeight="1" x14ac:dyDescent="0.25">
      <c r="A12" s="16" t="s">
        <v>2</v>
      </c>
      <c r="B12" s="17">
        <v>4</v>
      </c>
      <c r="C12" s="17"/>
      <c r="D12" s="18" t="s">
        <v>2</v>
      </c>
      <c r="E12" s="28">
        <v>2</v>
      </c>
      <c r="F12" s="29"/>
      <c r="G12" s="18" t="s">
        <v>2</v>
      </c>
      <c r="H12" s="28">
        <v>1</v>
      </c>
      <c r="I12" s="29"/>
      <c r="J12" s="18" t="s">
        <v>2</v>
      </c>
      <c r="K12" s="22">
        <v>1</v>
      </c>
      <c r="L12" s="18" t="s">
        <v>2</v>
      </c>
      <c r="M12" s="28"/>
      <c r="N12" s="30"/>
    </row>
    <row r="13" spans="1:14" ht="14.25" customHeight="1" x14ac:dyDescent="0.25">
      <c r="A13" s="16" t="s">
        <v>3</v>
      </c>
      <c r="B13" s="17">
        <f>B12*N5</f>
        <v>1.2</v>
      </c>
      <c r="C13" s="19"/>
      <c r="D13" s="18" t="s">
        <v>3</v>
      </c>
      <c r="E13" s="28">
        <f>IF(E12="","",E12*$N$5)</f>
        <v>0.6</v>
      </c>
      <c r="F13" s="29"/>
      <c r="G13" s="18" t="s">
        <v>3</v>
      </c>
      <c r="H13" s="28">
        <f>IF(H12="","",H12*$N$5)</f>
        <v>0.3</v>
      </c>
      <c r="I13" s="29"/>
      <c r="J13" s="18" t="s">
        <v>3</v>
      </c>
      <c r="K13" s="22">
        <f>IF(K12="","",K12*$N$5)</f>
        <v>0.3</v>
      </c>
      <c r="L13" s="18" t="s">
        <v>3</v>
      </c>
      <c r="M13" s="28" t="str">
        <f>IF(M12="","",M12*$N$5)</f>
        <v/>
      </c>
      <c r="N13" s="30"/>
    </row>
    <row r="14" spans="1:14" ht="14.25" customHeight="1" x14ac:dyDescent="0.25">
      <c r="A14" s="31" t="s">
        <v>14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4.25" customHeight="1" x14ac:dyDescent="0.25">
      <c r="A15" s="16" t="s">
        <v>2</v>
      </c>
      <c r="B15" s="21">
        <v>2</v>
      </c>
      <c r="C15" s="21"/>
      <c r="D15" s="18" t="s">
        <v>2</v>
      </c>
      <c r="E15" s="28">
        <v>1</v>
      </c>
      <c r="F15" s="29"/>
      <c r="G15" s="18" t="s">
        <v>2</v>
      </c>
      <c r="H15" s="28"/>
      <c r="I15" s="29"/>
      <c r="J15" s="18" t="s">
        <v>2</v>
      </c>
      <c r="K15" s="22"/>
      <c r="L15" s="18" t="s">
        <v>2</v>
      </c>
      <c r="M15" s="28">
        <v>1</v>
      </c>
      <c r="N15" s="30"/>
    </row>
    <row r="16" spans="1:14" ht="14.25" customHeight="1" x14ac:dyDescent="0.25">
      <c r="A16" s="16" t="s">
        <v>3</v>
      </c>
      <c r="B16" s="21">
        <f>B15*N5</f>
        <v>0.6</v>
      </c>
      <c r="C16" s="19"/>
      <c r="D16" s="18" t="s">
        <v>3</v>
      </c>
      <c r="E16" s="28">
        <f>IF(E15="","",E15*$N$5)</f>
        <v>0.3</v>
      </c>
      <c r="F16" s="29"/>
      <c r="G16" s="18" t="s">
        <v>3</v>
      </c>
      <c r="H16" s="28" t="str">
        <f>IF(H15="","",H15*$N$5)</f>
        <v/>
      </c>
      <c r="I16" s="29"/>
      <c r="J16" s="18" t="s">
        <v>3</v>
      </c>
      <c r="K16" s="22" t="str">
        <f>IF(K15="","",K15*$N$5)</f>
        <v/>
      </c>
      <c r="L16" s="18" t="s">
        <v>3</v>
      </c>
      <c r="M16" s="28">
        <f>IF(M15="","",M15*$N$5)</f>
        <v>0.3</v>
      </c>
      <c r="N16" s="30"/>
    </row>
    <row r="17" spans="1:14" ht="1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4.25" customHeight="1" x14ac:dyDescent="0.25">
      <c r="A18" s="16" t="s">
        <v>2</v>
      </c>
      <c r="B18" s="17">
        <f>E18+H18+K18+M18</f>
        <v>4</v>
      </c>
      <c r="C18" s="17"/>
      <c r="D18" s="18" t="s">
        <v>2</v>
      </c>
      <c r="E18" s="28">
        <v>2</v>
      </c>
      <c r="F18" s="29"/>
      <c r="G18" s="18" t="s">
        <v>2</v>
      </c>
      <c r="H18" s="28">
        <v>1</v>
      </c>
      <c r="I18" s="29"/>
      <c r="J18" s="18" t="s">
        <v>2</v>
      </c>
      <c r="K18" s="22"/>
      <c r="L18" s="18" t="s">
        <v>2</v>
      </c>
      <c r="M18" s="28">
        <v>1</v>
      </c>
      <c r="N18" s="30"/>
    </row>
    <row r="19" spans="1:14" ht="14.25" customHeight="1" x14ac:dyDescent="0.25">
      <c r="A19" s="16" t="s">
        <v>3</v>
      </c>
      <c r="B19" s="17">
        <f>$N$5*B18</f>
        <v>1.2</v>
      </c>
      <c r="C19" s="19"/>
      <c r="D19" s="18" t="s">
        <v>3</v>
      </c>
      <c r="E19" s="28">
        <f>IF(E18="","",E18*$N$5)</f>
        <v>0.6</v>
      </c>
      <c r="F19" s="29"/>
      <c r="G19" s="18" t="s">
        <v>3</v>
      </c>
      <c r="H19" s="28">
        <f>IF(H18="","",H18*$N$5)</f>
        <v>0.3</v>
      </c>
      <c r="I19" s="29"/>
      <c r="J19" s="18" t="s">
        <v>3</v>
      </c>
      <c r="K19" s="22" t="str">
        <f>IF(K18="","",K18*$N$5)</f>
        <v/>
      </c>
      <c r="L19" s="18" t="s">
        <v>3</v>
      </c>
      <c r="M19" s="28">
        <f>IF(M18="","",M18*$N$5)</f>
        <v>0.3</v>
      </c>
      <c r="N19" s="30"/>
    </row>
    <row r="20" spans="1:14" ht="14.25" customHeight="1" x14ac:dyDescent="0.25">
      <c r="A20" s="31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4.25" customHeight="1" x14ac:dyDescent="0.25">
      <c r="A21" s="16" t="s">
        <v>2</v>
      </c>
      <c r="B21" s="21">
        <f>E21+H21+K21+M21</f>
        <v>1</v>
      </c>
      <c r="C21" s="21"/>
      <c r="D21" s="18" t="s">
        <v>2</v>
      </c>
      <c r="E21" s="28">
        <v>1</v>
      </c>
      <c r="F21" s="29"/>
      <c r="G21" s="18" t="s">
        <v>2</v>
      </c>
      <c r="H21" s="28"/>
      <c r="I21" s="29"/>
      <c r="J21" s="18" t="s">
        <v>2</v>
      </c>
      <c r="K21" s="22"/>
      <c r="L21" s="18" t="s">
        <v>2</v>
      </c>
      <c r="M21" s="28"/>
      <c r="N21" s="30"/>
    </row>
    <row r="22" spans="1:14" ht="14.25" customHeight="1" x14ac:dyDescent="0.25">
      <c r="A22" s="16" t="s">
        <v>3</v>
      </c>
      <c r="B22" s="21">
        <f>$N$5*B21</f>
        <v>0.3</v>
      </c>
      <c r="C22" s="20"/>
      <c r="D22" s="18" t="s">
        <v>3</v>
      </c>
      <c r="E22" s="28">
        <f>IF(E21="","",E21*$N$5)</f>
        <v>0.3</v>
      </c>
      <c r="F22" s="29"/>
      <c r="G22" s="18" t="s">
        <v>3</v>
      </c>
      <c r="H22" s="28" t="str">
        <f>IF(H21="","",H21*$N$5)</f>
        <v/>
      </c>
      <c r="I22" s="29"/>
      <c r="J22" s="18" t="s">
        <v>3</v>
      </c>
      <c r="K22" s="22" t="str">
        <f>IF(K21="","",K21*$N$5)</f>
        <v/>
      </c>
      <c r="L22" s="18" t="s">
        <v>3</v>
      </c>
      <c r="M22" s="28" t="str">
        <f>IF(M21="","",M21*$N$5)</f>
        <v/>
      </c>
      <c r="N22" s="30"/>
    </row>
    <row r="23" spans="1:14" ht="15" customHeight="1" x14ac:dyDescent="0.25">
      <c r="A23" s="31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4.25" customHeight="1" x14ac:dyDescent="0.25">
      <c r="A24" s="16" t="s">
        <v>2</v>
      </c>
      <c r="B24" s="17">
        <f>E24+H24+K24+M24</f>
        <v>1</v>
      </c>
      <c r="C24" s="17"/>
      <c r="D24" s="18" t="s">
        <v>2</v>
      </c>
      <c r="E24" s="28"/>
      <c r="F24" s="29"/>
      <c r="G24" s="18" t="s">
        <v>2</v>
      </c>
      <c r="H24" s="28">
        <v>1</v>
      </c>
      <c r="I24" s="29"/>
      <c r="J24" s="18" t="s">
        <v>2</v>
      </c>
      <c r="K24" s="22"/>
      <c r="L24" s="18" t="s">
        <v>2</v>
      </c>
      <c r="M24" s="28"/>
      <c r="N24" s="30"/>
    </row>
    <row r="25" spans="1:14" ht="14.25" customHeight="1" x14ac:dyDescent="0.25">
      <c r="A25" s="16" t="s">
        <v>3</v>
      </c>
      <c r="B25" s="17">
        <f>$N$5*B24</f>
        <v>0.3</v>
      </c>
      <c r="C25" s="20"/>
      <c r="D25" s="18" t="s">
        <v>3</v>
      </c>
      <c r="E25" s="28" t="str">
        <f>IF(E24="","",E24*$N$5)</f>
        <v/>
      </c>
      <c r="F25" s="29"/>
      <c r="G25" s="18" t="s">
        <v>3</v>
      </c>
      <c r="H25" s="28">
        <f>IF(H24="","",H24*$N$5)</f>
        <v>0.3</v>
      </c>
      <c r="I25" s="29"/>
      <c r="J25" s="18" t="s">
        <v>3</v>
      </c>
      <c r="K25" s="22" t="str">
        <f>IF(K24="","",K24*$N$5)</f>
        <v/>
      </c>
      <c r="L25" s="18" t="s">
        <v>3</v>
      </c>
      <c r="M25" s="28" t="str">
        <f>IF(M24="","",M24*$N$5)</f>
        <v/>
      </c>
      <c r="N25" s="30"/>
    </row>
    <row r="26" spans="1:14" ht="15" customHeight="1" x14ac:dyDescent="0.25">
      <c r="A26" s="31" t="s">
        <v>18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</row>
    <row r="27" spans="1:14" ht="14.25" customHeight="1" x14ac:dyDescent="0.25">
      <c r="A27" s="16" t="s">
        <v>2</v>
      </c>
      <c r="B27" s="17">
        <f>E27+H27+K27+M27</f>
        <v>4</v>
      </c>
      <c r="C27" s="17"/>
      <c r="D27" s="18" t="s">
        <v>2</v>
      </c>
      <c r="E27" s="28">
        <v>2</v>
      </c>
      <c r="F27" s="29"/>
      <c r="G27" s="18" t="s">
        <v>2</v>
      </c>
      <c r="H27" s="28">
        <v>1</v>
      </c>
      <c r="I27" s="29"/>
      <c r="J27" s="18" t="s">
        <v>2</v>
      </c>
      <c r="K27" s="22">
        <v>1</v>
      </c>
      <c r="L27" s="18" t="s">
        <v>2</v>
      </c>
      <c r="M27" s="28"/>
      <c r="N27" s="30"/>
    </row>
    <row r="28" spans="1:14" ht="16.5" customHeight="1" x14ac:dyDescent="0.25">
      <c r="A28" s="16" t="s">
        <v>3</v>
      </c>
      <c r="B28" s="17">
        <f>$N$5*B27</f>
        <v>1.2</v>
      </c>
      <c r="C28" s="20"/>
      <c r="D28" s="18" t="s">
        <v>3</v>
      </c>
      <c r="E28" s="28">
        <f>IF(E27="","",E27*$N$5)</f>
        <v>0.6</v>
      </c>
      <c r="F28" s="29"/>
      <c r="G28" s="18" t="s">
        <v>3</v>
      </c>
      <c r="H28" s="28">
        <f>IF(H27="","",H27*$N$5)</f>
        <v>0.3</v>
      </c>
      <c r="I28" s="29"/>
      <c r="J28" s="18" t="s">
        <v>3</v>
      </c>
      <c r="K28" s="22">
        <f>IF(K27="","",K27*$N$5)</f>
        <v>0.3</v>
      </c>
      <c r="L28" s="18" t="s">
        <v>3</v>
      </c>
      <c r="M28" s="28" t="str">
        <f>IF(M27="","",M27*$N$5)</f>
        <v/>
      </c>
      <c r="N28" s="30"/>
    </row>
    <row r="29" spans="1:14" ht="16.5" customHeight="1" x14ac:dyDescent="0.25">
      <c r="A29" s="31" t="s">
        <v>19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</row>
    <row r="30" spans="1:14" ht="16.5" customHeight="1" x14ac:dyDescent="0.25">
      <c r="A30" s="16" t="s">
        <v>2</v>
      </c>
      <c r="B30" s="21">
        <f>E30+H30+K30+M30</f>
        <v>1</v>
      </c>
      <c r="C30" s="21"/>
      <c r="D30" s="18" t="s">
        <v>2</v>
      </c>
      <c r="E30" s="28"/>
      <c r="F30" s="29"/>
      <c r="G30" s="18" t="s">
        <v>2</v>
      </c>
      <c r="H30" s="28">
        <v>1</v>
      </c>
      <c r="I30" s="29"/>
      <c r="J30" s="18" t="s">
        <v>2</v>
      </c>
      <c r="K30" s="22"/>
      <c r="L30" s="18" t="s">
        <v>2</v>
      </c>
      <c r="M30" s="28"/>
      <c r="N30" s="30"/>
    </row>
    <row r="31" spans="1:14" ht="16.5" customHeight="1" x14ac:dyDescent="0.25">
      <c r="A31" s="16" t="s">
        <v>3</v>
      </c>
      <c r="B31" s="21">
        <f>$N$5*B30</f>
        <v>0.3</v>
      </c>
      <c r="C31" s="20"/>
      <c r="D31" s="18" t="s">
        <v>3</v>
      </c>
      <c r="E31" s="28" t="str">
        <f>IF(E30="","",E30*$N$5)</f>
        <v/>
      </c>
      <c r="F31" s="29"/>
      <c r="G31" s="18" t="s">
        <v>3</v>
      </c>
      <c r="H31" s="28">
        <f>IF(H30="","",H30*$N$5)</f>
        <v>0.3</v>
      </c>
      <c r="I31" s="29"/>
      <c r="J31" s="18" t="s">
        <v>3</v>
      </c>
      <c r="K31" s="22" t="str">
        <f>IF(K30="","",K30*$N$5)</f>
        <v/>
      </c>
      <c r="L31" s="18" t="s">
        <v>3</v>
      </c>
      <c r="M31" s="28" t="str">
        <f>IF(M30="","",M30*$N$5)</f>
        <v/>
      </c>
      <c r="N31" s="30"/>
    </row>
    <row r="32" spans="1:14" ht="16.5" customHeight="1" x14ac:dyDescent="0.25">
      <c r="A32" s="31" t="s">
        <v>20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  <row r="33" spans="1:14" ht="16.5" customHeight="1" x14ac:dyDescent="0.25">
      <c r="A33" s="16" t="s">
        <v>2</v>
      </c>
      <c r="B33" s="21">
        <f>E33+H33+K33+M33</f>
        <v>1</v>
      </c>
      <c r="C33" s="21"/>
      <c r="D33" s="18" t="s">
        <v>2</v>
      </c>
      <c r="E33" s="28"/>
      <c r="F33" s="29"/>
      <c r="G33" s="18" t="s">
        <v>2</v>
      </c>
      <c r="H33" s="28">
        <v>1</v>
      </c>
      <c r="I33" s="29"/>
      <c r="J33" s="18" t="s">
        <v>2</v>
      </c>
      <c r="K33" s="22"/>
      <c r="L33" s="18" t="s">
        <v>2</v>
      </c>
      <c r="M33" s="28"/>
      <c r="N33" s="30"/>
    </row>
    <row r="34" spans="1:14" ht="16.5" customHeight="1" x14ac:dyDescent="0.25">
      <c r="A34" s="16" t="s">
        <v>3</v>
      </c>
      <c r="B34" s="21">
        <f>IF(B33="","",B33*$N$5)</f>
        <v>0.3</v>
      </c>
      <c r="C34" s="20"/>
      <c r="D34" s="18" t="s">
        <v>3</v>
      </c>
      <c r="E34" s="28" t="str">
        <f>IF(E33="","",E33*$N$5)</f>
        <v/>
      </c>
      <c r="F34" s="29"/>
      <c r="G34" s="18" t="s">
        <v>3</v>
      </c>
      <c r="H34" s="28">
        <f>IF(H33="","",H33*$N$5)</f>
        <v>0.3</v>
      </c>
      <c r="I34" s="29"/>
      <c r="J34" s="18" t="s">
        <v>3</v>
      </c>
      <c r="K34" s="26" t="str">
        <f>IF(K33="","",K33*$N$5)</f>
        <v/>
      </c>
      <c r="L34" s="18" t="s">
        <v>3</v>
      </c>
      <c r="M34" s="28" t="str">
        <f>IF(M33="","",M33*$N$5)</f>
        <v/>
      </c>
      <c r="N34" s="30"/>
    </row>
    <row r="35" spans="1:14" s="6" customFormat="1" ht="32.25" customHeight="1" x14ac:dyDescent="0.25">
      <c r="A35" s="12" t="s">
        <v>5</v>
      </c>
      <c r="B35" s="4">
        <f>B10+B16+B22+B31+B34+B13+B19+B25+B28</f>
        <v>6</v>
      </c>
      <c r="C35" s="3"/>
      <c r="D35" s="5" t="s">
        <v>3</v>
      </c>
      <c r="E35" s="49">
        <v>2.7</v>
      </c>
      <c r="F35" s="50">
        <f>F10+F16+F22+F31+F34+F13+F19+F25+F28</f>
        <v>0</v>
      </c>
      <c r="G35" s="5" t="s">
        <v>3</v>
      </c>
      <c r="H35" s="49">
        <v>2.1</v>
      </c>
      <c r="I35" s="50">
        <f>I10+I16+I22+I31+I34+I13+I19+I25+I28</f>
        <v>0</v>
      </c>
      <c r="J35" s="5" t="s">
        <v>3</v>
      </c>
      <c r="K35" s="24">
        <v>0.6</v>
      </c>
      <c r="L35" s="5" t="s">
        <v>3</v>
      </c>
      <c r="M35" s="49">
        <v>0.6</v>
      </c>
      <c r="N35" s="51">
        <f>N10+N16+N22+N31+N34+N13+N19+N25+N28</f>
        <v>0</v>
      </c>
    </row>
    <row r="36" spans="1:14" ht="14.25" customHeight="1" x14ac:dyDescent="0.25">
      <c r="A36" s="13"/>
      <c r="B36" s="7">
        <f>B9+B12+B15+B21+B18+B24+B27+B30+B33</f>
        <v>20</v>
      </c>
      <c r="C36" s="7"/>
      <c r="D36" s="7"/>
      <c r="E36" s="47">
        <f>E9+E15+E21+E30+E33+E12+E18+E24+E27</f>
        <v>9</v>
      </c>
      <c r="F36" s="47"/>
      <c r="G36" s="7"/>
      <c r="H36" s="47">
        <f>H9+H15+H21+H30+H33+H12+H18+H24+H27</f>
        <v>7</v>
      </c>
      <c r="I36" s="47"/>
      <c r="J36" s="7"/>
      <c r="K36" s="23">
        <f>K9+K15+K21+K30+K33+K12+K18+K24+K27</f>
        <v>2</v>
      </c>
      <c r="L36" s="7"/>
      <c r="M36" s="47">
        <f>M9+M15+M21+M30+M33+M12+M18+M24+M27</f>
        <v>2</v>
      </c>
      <c r="N36" s="48"/>
    </row>
    <row r="37" spans="1:14" ht="14.25" customHeight="1" thickBot="1" x14ac:dyDescent="0.3">
      <c r="A37" s="14" t="s">
        <v>10</v>
      </c>
      <c r="B37" s="15"/>
      <c r="C37" s="15"/>
      <c r="D37" s="15"/>
      <c r="E37" s="52">
        <f>(E36/B36)</f>
        <v>0.45</v>
      </c>
      <c r="F37" s="52"/>
      <c r="G37" s="15"/>
      <c r="H37" s="52">
        <f>H36/B36</f>
        <v>0.35</v>
      </c>
      <c r="I37" s="52"/>
      <c r="J37" s="15"/>
      <c r="K37" s="25">
        <f>K36/B36</f>
        <v>0.1</v>
      </c>
      <c r="L37" s="15"/>
      <c r="M37" s="52">
        <f>M36/B36</f>
        <v>0.1</v>
      </c>
      <c r="N37" s="53"/>
    </row>
    <row r="38" spans="1:14" ht="13.5" customHeight="1" x14ac:dyDescent="0.25">
      <c r="D38" s="10"/>
      <c r="E38" s="8"/>
      <c r="H38" s="8"/>
      <c r="K38" s="8"/>
      <c r="M38" s="8"/>
    </row>
    <row r="39" spans="1:14" ht="74.25" customHeight="1" x14ac:dyDescent="0.25">
      <c r="A39" s="45" t="s">
        <v>21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4" ht="18.7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4" ht="18.7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</row>
  </sheetData>
  <mergeCells count="83">
    <mergeCell ref="A39:N41"/>
    <mergeCell ref="A2:N2"/>
    <mergeCell ref="M36:N36"/>
    <mergeCell ref="E35:F35"/>
    <mergeCell ref="H35:I35"/>
    <mergeCell ref="M35:N35"/>
    <mergeCell ref="A26:N26"/>
    <mergeCell ref="M19:N19"/>
    <mergeCell ref="E19:F19"/>
    <mergeCell ref="H19:I19"/>
    <mergeCell ref="E37:F37"/>
    <mergeCell ref="H37:I37"/>
    <mergeCell ref="M37:N37"/>
    <mergeCell ref="E36:F36"/>
    <mergeCell ref="H36:I36"/>
    <mergeCell ref="L7:N7"/>
    <mergeCell ref="M12:N12"/>
    <mergeCell ref="E13:F13"/>
    <mergeCell ref="H13:I13"/>
    <mergeCell ref="M13:N13"/>
    <mergeCell ref="K5:M5"/>
    <mergeCell ref="M9:N9"/>
    <mergeCell ref="E10:F10"/>
    <mergeCell ref="E12:F12"/>
    <mergeCell ref="H12:I12"/>
    <mergeCell ref="A11:N11"/>
    <mergeCell ref="E9:F9"/>
    <mergeCell ref="H9:I9"/>
    <mergeCell ref="A8:N8"/>
    <mergeCell ref="A3:N3"/>
    <mergeCell ref="A6:C7"/>
    <mergeCell ref="D6:F7"/>
    <mergeCell ref="G6:I7"/>
    <mergeCell ref="J6:N6"/>
    <mergeCell ref="J7:K7"/>
    <mergeCell ref="A4:N4"/>
    <mergeCell ref="E25:F25"/>
    <mergeCell ref="H25:I25"/>
    <mergeCell ref="E18:F18"/>
    <mergeCell ref="M18:N18"/>
    <mergeCell ref="E22:F22"/>
    <mergeCell ref="M10:N10"/>
    <mergeCell ref="H10:I10"/>
    <mergeCell ref="M28:N28"/>
    <mergeCell ref="M27:N27"/>
    <mergeCell ref="H28:I28"/>
    <mergeCell ref="M25:N25"/>
    <mergeCell ref="M22:N22"/>
    <mergeCell ref="A17:N17"/>
    <mergeCell ref="M15:N15"/>
    <mergeCell ref="E24:F24"/>
    <mergeCell ref="H24:I24"/>
    <mergeCell ref="A14:N14"/>
    <mergeCell ref="E15:F15"/>
    <mergeCell ref="H15:I15"/>
    <mergeCell ref="M24:N24"/>
    <mergeCell ref="H18:I18"/>
    <mergeCell ref="E16:F16"/>
    <mergeCell ref="H16:I16"/>
    <mergeCell ref="M16:N16"/>
    <mergeCell ref="A29:N29"/>
    <mergeCell ref="E30:F30"/>
    <mergeCell ref="H30:I30"/>
    <mergeCell ref="A20:N20"/>
    <mergeCell ref="E21:F21"/>
    <mergeCell ref="H21:I21"/>
    <mergeCell ref="M21:N21"/>
    <mergeCell ref="M30:N30"/>
    <mergeCell ref="H22:I22"/>
    <mergeCell ref="E27:F27"/>
    <mergeCell ref="H27:I27"/>
    <mergeCell ref="E28:F28"/>
    <mergeCell ref="A23:N23"/>
    <mergeCell ref="E34:F34"/>
    <mergeCell ref="H34:I34"/>
    <mergeCell ref="M34:N34"/>
    <mergeCell ref="E31:F31"/>
    <mergeCell ref="H31:I31"/>
    <mergeCell ref="M31:N31"/>
    <mergeCell ref="A32:N32"/>
    <mergeCell ref="E33:F33"/>
    <mergeCell ref="H33:I33"/>
    <mergeCell ref="M33:N33"/>
  </mergeCells>
  <phoneticPr fontId="1" type="noConversion"/>
  <pageMargins left="0.75" right="0.75" top="0.2" bottom="0.2" header="0.22" footer="0.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Ma tran KTTT LAN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2016-11-28T23:42:29Z</cp:lastPrinted>
  <dcterms:created xsi:type="dcterms:W3CDTF">2012-02-02T01:47:12Z</dcterms:created>
  <dcterms:modified xsi:type="dcterms:W3CDTF">2022-04-26T23:47:27Z</dcterms:modified>
</cp:coreProperties>
</file>