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OANG KIET\To Toan\2021_2022\Kiểm Tra  HK1 (2021_2022)\KT HOC KY 1\"/>
    </mc:Choice>
  </mc:AlternateContent>
  <bookViews>
    <workbookView xWindow="0" yWindow="0" windowWidth="28800" windowHeight="12330"/>
  </bookViews>
  <sheets>
    <sheet name="Trang_tính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G23" i="1"/>
  <c r="K23" i="1"/>
  <c r="O23" i="1"/>
  <c r="C23" i="1"/>
  <c r="U10" i="1"/>
  <c r="S10" i="1" s="1"/>
  <c r="U11" i="1"/>
  <c r="S11" i="1" s="1"/>
  <c r="U12" i="1"/>
  <c r="S12" i="1" s="1"/>
  <c r="U13" i="1"/>
  <c r="S13" i="1" s="1"/>
  <c r="U14" i="1"/>
  <c r="S14" i="1" s="1"/>
  <c r="U15" i="1"/>
  <c r="S15" i="1" s="1"/>
  <c r="U16" i="1"/>
  <c r="S16" i="1" s="1"/>
  <c r="U17" i="1"/>
  <c r="S17" i="1" s="1"/>
  <c r="U18" i="1"/>
  <c r="S18" i="1" s="1"/>
  <c r="U19" i="1"/>
  <c r="S19" i="1" s="1"/>
  <c r="U20" i="1"/>
  <c r="S20" i="1" s="1"/>
  <c r="U21" i="1"/>
  <c r="S21" i="1" s="1"/>
  <c r="U22" i="1"/>
  <c r="S22" i="1" s="1"/>
  <c r="U9" i="1"/>
  <c r="S9" i="1" s="1"/>
  <c r="W15" i="1" l="1"/>
  <c r="W19" i="1"/>
  <c r="W22" i="1"/>
  <c r="W18" i="1"/>
  <c r="W11" i="1"/>
  <c r="H23" i="1"/>
  <c r="W16" i="1"/>
  <c r="W12" i="1"/>
  <c r="W9" i="1"/>
  <c r="D23" i="1"/>
  <c r="W21" i="1"/>
  <c r="W14" i="1"/>
  <c r="W10" i="1"/>
  <c r="W20" i="1"/>
  <c r="W17" i="1"/>
  <c r="W13" i="1"/>
  <c r="P23" i="1"/>
  <c r="L23" i="1"/>
  <c r="U23" i="1"/>
  <c r="S23" i="1" s="1"/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W23" i="1" l="1"/>
  <c r="V23" i="1"/>
</calcChain>
</file>

<file path=xl/sharedStrings.xml><?xml version="1.0" encoding="utf-8"?>
<sst xmlns="http://schemas.openxmlformats.org/spreadsheetml/2006/main" count="47" uniqueCount="34">
  <si>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</si>
  <si>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</si>
  <si>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</si>
  <si>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</si>
  <si>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</si>
  <si>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</si>
  <si>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</si>
  <si>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</si>
  <si>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</si>
  <si>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</si>
  <si>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</si>
  <si>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</si>
  <si>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</si>
  <si>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</si>
  <si>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</si>
  <si>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</si>
  <si>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</si>
  <si>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*Ghi chú: Kiểm tra tự luận, trong đó: Nhận biết 4,0 điểm; Thông hiểu 3,0 điểm; Vận dụng 2 điểm; Vận dụng cao 1 điểm</t>
  </si>
  <si>
    <t>MÔN TOÁN - KHỐI 12</t>
  </si>
  <si>
    <t>MA TRẬN ĐỀ KIỂM TRA ĐỊNH KỲ HỌC KÌ 1 NĂM HỌC 2021 - 2022</t>
  </si>
  <si>
    <t xml:space="preserve">– Đơn điệu, cực trị, GTLN, GTNN </t>
  </si>
  <si>
    <t>– Đường tiệm cận của đồ thị.</t>
  </si>
  <si>
    <r>
      <t xml:space="preserve">– Đồ thị hàm số ( </t>
    </r>
    <r>
      <rPr>
        <i/>
        <sz val="12"/>
        <color theme="1"/>
        <rFont val="Times New Roman"/>
        <family val="1"/>
      </rPr>
      <t>có hàm số mũ và logarit</t>
    </r>
    <r>
      <rPr>
        <sz val="12"/>
        <color theme="1"/>
        <rFont val="Times New Roman"/>
        <family val="1"/>
      </rPr>
      <t xml:space="preserve"> )</t>
    </r>
  </si>
  <si>
    <t xml:space="preserve">– Phương trình tiếp tuyến của đồ thị </t>
  </si>
  <si>
    <t>– Giao điểm của hai đồ thị.</t>
  </si>
  <si>
    <t>– Biện luận số nghiệm của phương trình.</t>
  </si>
  <si>
    <t>– Hàm số lũy thừa, mũ, logarit.</t>
  </si>
  <si>
    <t>– Phương trình mũ, logarit.</t>
  </si>
  <si>
    <t>– Bất phương trình mũ, logarit.</t>
  </si>
  <si>
    <t>– Thể tích khối chóp, khối lăng trụ.</t>
  </si>
  <si>
    <t>– Góc giữa đường thẳng và mặt phẳng, góc giữa hai mặt phẳng.</t>
  </si>
  <si>
    <t>– Khoảng cách từ một điểm đến một mặt phẳng.</t>
  </si>
  <si>
    <t>– Diện tích,thể tích khối nón, khối trụ, khối cầu.</t>
  </si>
  <si>
    <t>– Thiết diện qua trục của khối nón, khối trụ, mặt cầu ngoại tiếp hình chóp.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</si>
</sst>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&quot;'&quot;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6" fillId="2" borderId="1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/>
    <xf numFmtId="164" fontId="5" fillId="0" borderId="1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11" workbookViewId="0">
      <selection activeCell="S31" sqref="S31"/>
    </sheetView>
  </sheetViews>
  <sheetFormatPr defaultRowHeight="15" x14ac:dyDescent="0.25"/>
  <cols>
    <col min="1" max="1" width="5.140625" customWidth="1"/>
    <col min="2" max="2" width="45.42578125" customWidth="1"/>
    <col min="3" max="3" width="5.42578125" customWidth="1"/>
    <col min="4" max="4" width="7.7109375" customWidth="1"/>
    <col min="5" max="20" width="5.42578125" customWidth="1"/>
    <col min="21" max="21" width="7.140625" customWidth="1"/>
    <col min="22" max="22" width="8.140625" bestFit="1" customWidth="1"/>
    <col min="23" max="23" width="10.85546875" customWidth="1"/>
  </cols>
  <sheetData>
    <row r="1" spans="1:23" ht="20.25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.7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hidden="1" x14ac:dyDescent="0.2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20" t="s">
        <v>0</v>
      </c>
      <c r="B6" s="20" t="s">
        <v>1</v>
      </c>
      <c r="C6" s="16" t="s">
        <v>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23" t="s">
        <v>3</v>
      </c>
      <c r="T6" s="24"/>
      <c r="U6" s="27" t="s">
        <v>4</v>
      </c>
      <c r="V6" s="27" t="s">
        <v>5</v>
      </c>
      <c r="W6" s="27" t="s">
        <v>6</v>
      </c>
    </row>
    <row r="7" spans="1:23" ht="15.75" x14ac:dyDescent="0.25">
      <c r="A7" s="21"/>
      <c r="B7" s="21"/>
      <c r="C7" s="16" t="s">
        <v>7</v>
      </c>
      <c r="D7" s="17"/>
      <c r="E7" s="17"/>
      <c r="F7" s="18"/>
      <c r="G7" s="16" t="s">
        <v>8</v>
      </c>
      <c r="H7" s="17"/>
      <c r="I7" s="17"/>
      <c r="J7" s="18"/>
      <c r="K7" s="16" t="s">
        <v>9</v>
      </c>
      <c r="L7" s="17"/>
      <c r="M7" s="17"/>
      <c r="N7" s="18"/>
      <c r="O7" s="16" t="s">
        <v>10</v>
      </c>
      <c r="P7" s="17"/>
      <c r="Q7" s="17"/>
      <c r="R7" s="18"/>
      <c r="S7" s="25"/>
      <c r="T7" s="26"/>
      <c r="U7" s="28"/>
      <c r="V7" s="28"/>
      <c r="W7" s="28"/>
    </row>
    <row r="8" spans="1:23" ht="47.25" x14ac:dyDescent="0.25">
      <c r="A8" s="22"/>
      <c r="B8" s="21"/>
      <c r="C8" s="3" t="s">
        <v>11</v>
      </c>
      <c r="D8" s="2" t="s">
        <v>12</v>
      </c>
      <c r="E8" s="2" t="s">
        <v>13</v>
      </c>
      <c r="F8" s="2" t="s">
        <v>12</v>
      </c>
      <c r="G8" s="3" t="s">
        <v>11</v>
      </c>
      <c r="H8" s="2" t="s">
        <v>12</v>
      </c>
      <c r="I8" s="2" t="s">
        <v>13</v>
      </c>
      <c r="J8" s="2" t="s">
        <v>12</v>
      </c>
      <c r="K8" s="3" t="s">
        <v>11</v>
      </c>
      <c r="L8" s="2" t="s">
        <v>12</v>
      </c>
      <c r="M8" s="2" t="s">
        <v>13</v>
      </c>
      <c r="N8" s="2" t="s">
        <v>12</v>
      </c>
      <c r="O8" s="3" t="s">
        <v>11</v>
      </c>
      <c r="P8" s="2" t="s">
        <v>12</v>
      </c>
      <c r="Q8" s="2" t="s">
        <v>13</v>
      </c>
      <c r="R8" s="2" t="s">
        <v>12</v>
      </c>
      <c r="S8" s="3" t="s">
        <v>14</v>
      </c>
      <c r="T8" s="3" t="s">
        <v>15</v>
      </c>
      <c r="U8" s="29"/>
      <c r="V8" s="29"/>
      <c r="W8" s="29"/>
    </row>
    <row r="9" spans="1:23" ht="15.75" x14ac:dyDescent="0.25">
      <c r="A9" s="11">
        <v>1</v>
      </c>
      <c r="B9" s="13" t="s">
        <v>20</v>
      </c>
      <c r="C9" s="12"/>
      <c r="D9" s="8" t="str">
        <f>IF(C9&lt;&gt;"",C9*0.5,"")</f>
        <v/>
      </c>
      <c r="E9" s="2"/>
      <c r="F9" s="2"/>
      <c r="G9" s="3">
        <v>2</v>
      </c>
      <c r="H9" s="8">
        <f>IF(G9&lt;&gt;"",G9*1.5,"")</f>
        <v>3</v>
      </c>
      <c r="I9" s="2"/>
      <c r="J9" s="2"/>
      <c r="K9" s="3">
        <v>2</v>
      </c>
      <c r="L9" s="8">
        <f>IF(K9&lt;&gt;"",K9*2.5,"")</f>
        <v>5</v>
      </c>
      <c r="M9" s="2"/>
      <c r="N9" s="2"/>
      <c r="O9" s="3">
        <v>2</v>
      </c>
      <c r="P9" s="8">
        <f>IF(O9&lt;&gt;"",O9*3.5,"")</f>
        <v>7</v>
      </c>
      <c r="Q9" s="2"/>
      <c r="R9" s="2"/>
      <c r="S9" s="3">
        <f>U9</f>
        <v>6</v>
      </c>
      <c r="T9" s="3"/>
      <c r="U9" s="9">
        <f t="shared" ref="U9:U22" si="0">C9+G9+K9+O9</f>
        <v>6</v>
      </c>
      <c r="V9" s="4">
        <f t="shared" ref="V9:V22" si="1">U9/$U$23</f>
        <v>0.12</v>
      </c>
      <c r="W9" s="10">
        <f>AVERAGE(D9,H9,L9,P9)*COUNT(C9,G9,K9,O9)</f>
        <v>15</v>
      </c>
    </row>
    <row r="10" spans="1:23" ht="15.75" x14ac:dyDescent="0.25">
      <c r="A10" s="11">
        <v>2</v>
      </c>
      <c r="B10" s="13" t="s">
        <v>21</v>
      </c>
      <c r="C10" s="12">
        <v>1</v>
      </c>
      <c r="D10" s="8">
        <f t="shared" ref="D10:D22" si="2">IF(C10&lt;&gt;"",C10*0.5,"")</f>
        <v>0.5</v>
      </c>
      <c r="E10" s="2"/>
      <c r="F10" s="2"/>
      <c r="G10" s="3">
        <v>1</v>
      </c>
      <c r="H10" s="8">
        <f t="shared" ref="H10:H22" si="3">IF(G10&lt;&gt;"",G10*1.5,"")</f>
        <v>1.5</v>
      </c>
      <c r="I10" s="2"/>
      <c r="J10" s="2"/>
      <c r="K10" s="3"/>
      <c r="L10" s="8" t="str">
        <f t="shared" ref="L10:L22" si="4">IF(K10&lt;&gt;"",K10*2.5,"")</f>
        <v/>
      </c>
      <c r="M10" s="2"/>
      <c r="N10" s="2"/>
      <c r="O10" s="3"/>
      <c r="P10" s="8" t="str">
        <f t="shared" ref="P10:P22" si="5">IF(O10&lt;&gt;"",O10*3.5,"")</f>
        <v/>
      </c>
      <c r="Q10" s="2"/>
      <c r="R10" s="2"/>
      <c r="S10" s="3">
        <f t="shared" ref="S10:S23" si="6">U10</f>
        <v>2</v>
      </c>
      <c r="T10" s="3"/>
      <c r="U10" s="9">
        <f t="shared" si="0"/>
        <v>2</v>
      </c>
      <c r="V10" s="4">
        <f t="shared" si="1"/>
        <v>0.04</v>
      </c>
      <c r="W10" s="10">
        <f t="shared" ref="W10:W22" si="7">AVERAGE(D10,H10,L10,P10)*COUNT(C10,G10,K10,O10)</f>
        <v>2</v>
      </c>
    </row>
    <row r="11" spans="1:23" ht="15.75" x14ac:dyDescent="0.25">
      <c r="A11" s="11">
        <v>3</v>
      </c>
      <c r="B11" s="13" t="s">
        <v>22</v>
      </c>
      <c r="C11" s="12">
        <v>4</v>
      </c>
      <c r="D11" s="8">
        <f t="shared" si="2"/>
        <v>2</v>
      </c>
      <c r="E11" s="2"/>
      <c r="F11" s="2"/>
      <c r="G11" s="3"/>
      <c r="H11" s="8" t="str">
        <f t="shared" si="3"/>
        <v/>
      </c>
      <c r="I11" s="2"/>
      <c r="J11" s="2"/>
      <c r="K11" s="3"/>
      <c r="L11" s="8" t="str">
        <f t="shared" si="4"/>
        <v/>
      </c>
      <c r="M11" s="2"/>
      <c r="N11" s="2"/>
      <c r="O11" s="3"/>
      <c r="P11" s="8" t="str">
        <f t="shared" si="5"/>
        <v/>
      </c>
      <c r="Q11" s="2"/>
      <c r="R11" s="2"/>
      <c r="S11" s="3">
        <f t="shared" si="6"/>
        <v>4</v>
      </c>
      <c r="T11" s="3"/>
      <c r="U11" s="9">
        <f t="shared" si="0"/>
        <v>4</v>
      </c>
      <c r="V11" s="4">
        <f t="shared" si="1"/>
        <v>0.08</v>
      </c>
      <c r="W11" s="10">
        <f t="shared" si="7"/>
        <v>2</v>
      </c>
    </row>
    <row r="12" spans="1:23" ht="15.75" x14ac:dyDescent="0.25">
      <c r="A12" s="11">
        <v>4</v>
      </c>
      <c r="B12" s="13" t="s">
        <v>23</v>
      </c>
      <c r="C12" s="12"/>
      <c r="D12" s="8" t="str">
        <f t="shared" si="2"/>
        <v/>
      </c>
      <c r="E12" s="2"/>
      <c r="F12" s="2"/>
      <c r="G12" s="3">
        <v>1</v>
      </c>
      <c r="H12" s="8">
        <f t="shared" si="3"/>
        <v>1.5</v>
      </c>
      <c r="I12" s="2"/>
      <c r="J12" s="2"/>
      <c r="K12" s="3"/>
      <c r="L12" s="8" t="str">
        <f t="shared" si="4"/>
        <v/>
      </c>
      <c r="M12" s="2"/>
      <c r="N12" s="2"/>
      <c r="O12" s="3"/>
      <c r="P12" s="8" t="str">
        <f t="shared" si="5"/>
        <v/>
      </c>
      <c r="Q12" s="2"/>
      <c r="R12" s="2"/>
      <c r="S12" s="3">
        <f t="shared" si="6"/>
        <v>1</v>
      </c>
      <c r="T12" s="3"/>
      <c r="U12" s="9">
        <f t="shared" si="0"/>
        <v>1</v>
      </c>
      <c r="V12" s="4">
        <f t="shared" si="1"/>
        <v>0.02</v>
      </c>
      <c r="W12" s="10">
        <f t="shared" si="7"/>
        <v>1.5</v>
      </c>
    </row>
    <row r="13" spans="1:23" ht="15.75" x14ac:dyDescent="0.25">
      <c r="A13" s="11">
        <v>5</v>
      </c>
      <c r="B13" s="13" t="s">
        <v>24</v>
      </c>
      <c r="C13" s="12"/>
      <c r="D13" s="8" t="str">
        <f t="shared" si="2"/>
        <v/>
      </c>
      <c r="E13" s="2"/>
      <c r="F13" s="2"/>
      <c r="G13" s="3">
        <v>2</v>
      </c>
      <c r="H13" s="8">
        <f t="shared" si="3"/>
        <v>3</v>
      </c>
      <c r="I13" s="2"/>
      <c r="J13" s="2"/>
      <c r="K13" s="3">
        <v>2</v>
      </c>
      <c r="L13" s="8">
        <f t="shared" si="4"/>
        <v>5</v>
      </c>
      <c r="M13" s="2"/>
      <c r="N13" s="2"/>
      <c r="O13" s="3"/>
      <c r="P13" s="8" t="str">
        <f t="shared" si="5"/>
        <v/>
      </c>
      <c r="Q13" s="2"/>
      <c r="R13" s="2"/>
      <c r="S13" s="3">
        <f t="shared" si="6"/>
        <v>4</v>
      </c>
      <c r="T13" s="3"/>
      <c r="U13" s="9">
        <f t="shared" si="0"/>
        <v>4</v>
      </c>
      <c r="V13" s="4">
        <f t="shared" si="1"/>
        <v>0.08</v>
      </c>
      <c r="W13" s="10">
        <f t="shared" si="7"/>
        <v>8</v>
      </c>
    </row>
    <row r="14" spans="1:23" ht="15.75" x14ac:dyDescent="0.25">
      <c r="A14" s="11">
        <v>6</v>
      </c>
      <c r="B14" s="13" t="s">
        <v>25</v>
      </c>
      <c r="C14" s="12"/>
      <c r="D14" s="8" t="str">
        <f t="shared" si="2"/>
        <v/>
      </c>
      <c r="E14" s="2"/>
      <c r="F14" s="2"/>
      <c r="G14" s="3">
        <v>2</v>
      </c>
      <c r="H14" s="8">
        <f t="shared" si="3"/>
        <v>3</v>
      </c>
      <c r="I14" s="2"/>
      <c r="J14" s="2"/>
      <c r="K14" s="3">
        <v>2</v>
      </c>
      <c r="L14" s="8">
        <f t="shared" si="4"/>
        <v>5</v>
      </c>
      <c r="M14" s="2"/>
      <c r="N14" s="2"/>
      <c r="O14" s="3">
        <v>1</v>
      </c>
      <c r="P14" s="8">
        <f t="shared" si="5"/>
        <v>3.5</v>
      </c>
      <c r="Q14" s="2"/>
      <c r="R14" s="2"/>
      <c r="S14" s="3">
        <f t="shared" si="6"/>
        <v>5</v>
      </c>
      <c r="T14" s="3"/>
      <c r="U14" s="9">
        <f t="shared" si="0"/>
        <v>5</v>
      </c>
      <c r="V14" s="4">
        <f t="shared" si="1"/>
        <v>0.1</v>
      </c>
      <c r="W14" s="10">
        <f t="shared" si="7"/>
        <v>11.5</v>
      </c>
    </row>
    <row r="15" spans="1:23" ht="15.75" x14ac:dyDescent="0.25">
      <c r="A15" s="11">
        <v>7</v>
      </c>
      <c r="B15" s="13" t="s">
        <v>26</v>
      </c>
      <c r="C15" s="12">
        <v>3</v>
      </c>
      <c r="D15" s="8">
        <f t="shared" si="2"/>
        <v>1.5</v>
      </c>
      <c r="E15" s="2"/>
      <c r="F15" s="2"/>
      <c r="G15" s="3">
        <v>1</v>
      </c>
      <c r="H15" s="8">
        <f t="shared" si="3"/>
        <v>1.5</v>
      </c>
      <c r="I15" s="2"/>
      <c r="J15" s="2"/>
      <c r="K15" s="3">
        <v>1</v>
      </c>
      <c r="L15" s="8">
        <f t="shared" si="4"/>
        <v>2.5</v>
      </c>
      <c r="M15" s="2"/>
      <c r="N15" s="2"/>
      <c r="O15" s="3"/>
      <c r="P15" s="8" t="str">
        <f t="shared" si="5"/>
        <v/>
      </c>
      <c r="Q15" s="2"/>
      <c r="R15" s="2"/>
      <c r="S15" s="3">
        <f t="shared" si="6"/>
        <v>5</v>
      </c>
      <c r="T15" s="3"/>
      <c r="U15" s="9">
        <f t="shared" si="0"/>
        <v>5</v>
      </c>
      <c r="V15" s="4">
        <f t="shared" si="1"/>
        <v>0.1</v>
      </c>
      <c r="W15" s="10">
        <f t="shared" si="7"/>
        <v>5.5</v>
      </c>
    </row>
    <row r="16" spans="1:23" ht="15.75" x14ac:dyDescent="0.25">
      <c r="A16" s="11">
        <v>8</v>
      </c>
      <c r="B16" s="13" t="s">
        <v>27</v>
      </c>
      <c r="C16" s="12"/>
      <c r="D16" s="8" t="str">
        <f t="shared" si="2"/>
        <v/>
      </c>
      <c r="E16" s="2"/>
      <c r="F16" s="2"/>
      <c r="G16" s="3">
        <v>1</v>
      </c>
      <c r="H16" s="8">
        <f t="shared" si="3"/>
        <v>1.5</v>
      </c>
      <c r="I16" s="2"/>
      <c r="J16" s="2"/>
      <c r="K16" s="3">
        <v>2</v>
      </c>
      <c r="L16" s="8">
        <f t="shared" si="4"/>
        <v>5</v>
      </c>
      <c r="M16" s="2"/>
      <c r="N16" s="2"/>
      <c r="O16" s="3">
        <v>1</v>
      </c>
      <c r="P16" s="8">
        <f t="shared" si="5"/>
        <v>3.5</v>
      </c>
      <c r="Q16" s="2"/>
      <c r="R16" s="2"/>
      <c r="S16" s="3">
        <f t="shared" si="6"/>
        <v>4</v>
      </c>
      <c r="T16" s="3"/>
      <c r="U16" s="9">
        <f t="shared" si="0"/>
        <v>4</v>
      </c>
      <c r="V16" s="4">
        <f t="shared" si="1"/>
        <v>0.08</v>
      </c>
      <c r="W16" s="10">
        <f t="shared" si="7"/>
        <v>10</v>
      </c>
    </row>
    <row r="17" spans="1:23" ht="15.75" x14ac:dyDescent="0.25">
      <c r="A17" s="11">
        <v>9</v>
      </c>
      <c r="B17" s="13" t="s">
        <v>28</v>
      </c>
      <c r="C17" s="12"/>
      <c r="D17" s="8" t="str">
        <f t="shared" si="2"/>
        <v/>
      </c>
      <c r="E17" s="2"/>
      <c r="F17" s="2"/>
      <c r="G17" s="3">
        <v>2</v>
      </c>
      <c r="H17" s="8">
        <f t="shared" si="3"/>
        <v>3</v>
      </c>
      <c r="I17" s="2"/>
      <c r="J17" s="2"/>
      <c r="K17" s="3">
        <v>1</v>
      </c>
      <c r="L17" s="8">
        <f t="shared" si="4"/>
        <v>2.5</v>
      </c>
      <c r="M17" s="2"/>
      <c r="N17" s="2"/>
      <c r="O17" s="3"/>
      <c r="P17" s="8" t="str">
        <f t="shared" si="5"/>
        <v/>
      </c>
      <c r="Q17" s="2"/>
      <c r="R17" s="2"/>
      <c r="S17" s="3">
        <f t="shared" si="6"/>
        <v>3</v>
      </c>
      <c r="T17" s="3"/>
      <c r="U17" s="9">
        <f t="shared" si="0"/>
        <v>3</v>
      </c>
      <c r="V17" s="4">
        <f t="shared" si="1"/>
        <v>0.06</v>
      </c>
      <c r="W17" s="10">
        <f t="shared" si="7"/>
        <v>5.5</v>
      </c>
    </row>
    <row r="18" spans="1:23" ht="15.75" x14ac:dyDescent="0.25">
      <c r="A18" s="11">
        <v>10</v>
      </c>
      <c r="B18" s="14" t="s">
        <v>29</v>
      </c>
      <c r="C18" s="12"/>
      <c r="D18" s="8" t="str">
        <f t="shared" si="2"/>
        <v/>
      </c>
      <c r="E18" s="2"/>
      <c r="F18" s="2"/>
      <c r="G18" s="3">
        <v>2</v>
      </c>
      <c r="H18" s="8">
        <f t="shared" si="3"/>
        <v>3</v>
      </c>
      <c r="I18" s="2"/>
      <c r="J18" s="2"/>
      <c r="K18" s="3">
        <v>1</v>
      </c>
      <c r="L18" s="8">
        <f t="shared" si="4"/>
        <v>2.5</v>
      </c>
      <c r="M18" s="2"/>
      <c r="N18" s="2"/>
      <c r="O18" s="3"/>
      <c r="P18" s="8" t="str">
        <f t="shared" si="5"/>
        <v/>
      </c>
      <c r="Q18" s="2"/>
      <c r="R18" s="2"/>
      <c r="S18" s="3">
        <f t="shared" si="6"/>
        <v>3</v>
      </c>
      <c r="T18" s="3"/>
      <c r="U18" s="9">
        <f t="shared" si="0"/>
        <v>3</v>
      </c>
      <c r="V18" s="4">
        <f t="shared" si="1"/>
        <v>0.06</v>
      </c>
      <c r="W18" s="10">
        <f t="shared" si="7"/>
        <v>5.5</v>
      </c>
    </row>
    <row r="19" spans="1:23" ht="31.5" x14ac:dyDescent="0.25">
      <c r="A19" s="11">
        <v>11</v>
      </c>
      <c r="B19" s="14" t="s">
        <v>30</v>
      </c>
      <c r="C19" s="12"/>
      <c r="D19" s="8" t="str">
        <f t="shared" si="2"/>
        <v/>
      </c>
      <c r="E19" s="2"/>
      <c r="F19" s="2"/>
      <c r="G19" s="3">
        <v>1</v>
      </c>
      <c r="H19" s="8">
        <f t="shared" si="3"/>
        <v>1.5</v>
      </c>
      <c r="I19" s="2"/>
      <c r="J19" s="2"/>
      <c r="K19" s="3">
        <v>1</v>
      </c>
      <c r="L19" s="8">
        <f t="shared" si="4"/>
        <v>2.5</v>
      </c>
      <c r="M19" s="2"/>
      <c r="N19" s="2"/>
      <c r="O19" s="3"/>
      <c r="P19" s="8" t="str">
        <f t="shared" si="5"/>
        <v/>
      </c>
      <c r="Q19" s="2"/>
      <c r="R19" s="2"/>
      <c r="S19" s="3">
        <f t="shared" si="6"/>
        <v>2</v>
      </c>
      <c r="T19" s="3"/>
      <c r="U19" s="9">
        <f t="shared" si="0"/>
        <v>2</v>
      </c>
      <c r="V19" s="4">
        <f t="shared" si="1"/>
        <v>0.04</v>
      </c>
      <c r="W19" s="10">
        <f t="shared" si="7"/>
        <v>4</v>
      </c>
    </row>
    <row r="20" spans="1:23" ht="31.5" x14ac:dyDescent="0.25">
      <c r="A20" s="11">
        <v>12</v>
      </c>
      <c r="B20" s="14" t="s">
        <v>31</v>
      </c>
      <c r="C20" s="12"/>
      <c r="D20" s="8" t="str">
        <f t="shared" si="2"/>
        <v/>
      </c>
      <c r="E20" s="2"/>
      <c r="F20" s="2"/>
      <c r="G20" s="3">
        <v>1</v>
      </c>
      <c r="H20" s="8">
        <f t="shared" si="3"/>
        <v>1.5</v>
      </c>
      <c r="I20" s="2"/>
      <c r="J20" s="2"/>
      <c r="K20" s="3">
        <v>1</v>
      </c>
      <c r="L20" s="8">
        <f t="shared" si="4"/>
        <v>2.5</v>
      </c>
      <c r="M20" s="2"/>
      <c r="N20" s="2"/>
      <c r="O20" s="3"/>
      <c r="P20" s="8" t="str">
        <f t="shared" si="5"/>
        <v/>
      </c>
      <c r="Q20" s="2"/>
      <c r="R20" s="2"/>
      <c r="S20" s="3">
        <f t="shared" si="6"/>
        <v>2</v>
      </c>
      <c r="T20" s="3"/>
      <c r="U20" s="9">
        <f t="shared" si="0"/>
        <v>2</v>
      </c>
      <c r="V20" s="4">
        <f t="shared" si="1"/>
        <v>0.04</v>
      </c>
      <c r="W20" s="10">
        <f>AVERAGE(D20,H20,L20,P20)*COUNT(C20,G20,K20,O20)</f>
        <v>4</v>
      </c>
    </row>
    <row r="21" spans="1:23" ht="31.5" x14ac:dyDescent="0.25">
      <c r="A21" s="11">
        <v>13</v>
      </c>
      <c r="B21" s="14" t="s">
        <v>32</v>
      </c>
      <c r="C21" s="12">
        <v>2</v>
      </c>
      <c r="D21" s="8">
        <f t="shared" si="2"/>
        <v>1</v>
      </c>
      <c r="E21" s="2"/>
      <c r="F21" s="2"/>
      <c r="G21" s="3">
        <v>2</v>
      </c>
      <c r="H21" s="8">
        <f t="shared" si="3"/>
        <v>3</v>
      </c>
      <c r="I21" s="2"/>
      <c r="J21" s="2"/>
      <c r="K21" s="3">
        <v>1</v>
      </c>
      <c r="L21" s="8">
        <f t="shared" si="4"/>
        <v>2.5</v>
      </c>
      <c r="M21" s="2"/>
      <c r="N21" s="2"/>
      <c r="O21" s="3"/>
      <c r="P21" s="8" t="str">
        <f t="shared" si="5"/>
        <v/>
      </c>
      <c r="Q21" s="2"/>
      <c r="R21" s="2"/>
      <c r="S21" s="3">
        <f t="shared" si="6"/>
        <v>5</v>
      </c>
      <c r="T21" s="3"/>
      <c r="U21" s="9">
        <f t="shared" si="0"/>
        <v>5</v>
      </c>
      <c r="V21" s="4">
        <f t="shared" si="1"/>
        <v>0.1</v>
      </c>
      <c r="W21" s="10">
        <f t="shared" si="7"/>
        <v>6.5</v>
      </c>
    </row>
    <row r="22" spans="1:23" ht="31.5" x14ac:dyDescent="0.25">
      <c r="A22" s="11">
        <v>14</v>
      </c>
      <c r="B22" s="14" t="s">
        <v>33</v>
      </c>
      <c r="C22" s="12"/>
      <c r="D22" s="8" t="str">
        <f t="shared" si="2"/>
        <v/>
      </c>
      <c r="E22" s="2"/>
      <c r="F22" s="2"/>
      <c r="G22" s="3">
        <v>2</v>
      </c>
      <c r="H22" s="8">
        <f t="shared" si="3"/>
        <v>3</v>
      </c>
      <c r="I22" s="2"/>
      <c r="J22" s="2"/>
      <c r="K22" s="3">
        <v>1</v>
      </c>
      <c r="L22" s="8">
        <f t="shared" si="4"/>
        <v>2.5</v>
      </c>
      <c r="M22" s="2"/>
      <c r="N22" s="2"/>
      <c r="O22" s="3">
        <v>1</v>
      </c>
      <c r="P22" s="8">
        <f t="shared" si="5"/>
        <v>3.5</v>
      </c>
      <c r="Q22" s="2"/>
      <c r="R22" s="2"/>
      <c r="S22" s="3">
        <f t="shared" si="6"/>
        <v>4</v>
      </c>
      <c r="T22" s="3"/>
      <c r="U22" s="9">
        <f t="shared" si="0"/>
        <v>4</v>
      </c>
      <c r="V22" s="4">
        <f t="shared" si="1"/>
        <v>0.08</v>
      </c>
      <c r="W22" s="10">
        <f t="shared" si="7"/>
        <v>9</v>
      </c>
    </row>
    <row r="23" spans="1:23" s="5" customFormat="1" ht="15.75" x14ac:dyDescent="0.25">
      <c r="A23" s="6"/>
      <c r="B23" s="15" t="s">
        <v>16</v>
      </c>
      <c r="C23" s="3">
        <f>SUM(C9:C22)</f>
        <v>10</v>
      </c>
      <c r="D23" s="10">
        <f>SUM(D9:D22)</f>
        <v>5</v>
      </c>
      <c r="E23" s="12"/>
      <c r="F23" s="12"/>
      <c r="G23" s="12">
        <f>SUM(G9:G22)</f>
        <v>20</v>
      </c>
      <c r="H23" s="10">
        <f>SUM(H9:H22)</f>
        <v>30</v>
      </c>
      <c r="I23" s="12"/>
      <c r="J23" s="12"/>
      <c r="K23" s="12">
        <f>SUM(K9:K22)</f>
        <v>15</v>
      </c>
      <c r="L23" s="10">
        <f>SUM(L9:L22)</f>
        <v>37.5</v>
      </c>
      <c r="M23" s="12"/>
      <c r="N23" s="12"/>
      <c r="O23" s="12">
        <f>SUM(O9:O22)</f>
        <v>5</v>
      </c>
      <c r="P23" s="10">
        <f>SUM(P9:P22)</f>
        <v>17.5</v>
      </c>
      <c r="Q23" s="3"/>
      <c r="R23" s="3"/>
      <c r="S23" s="3">
        <f t="shared" si="6"/>
        <v>50</v>
      </c>
      <c r="T23" s="3"/>
      <c r="U23" s="9">
        <f>SUM(U9:U22)</f>
        <v>50</v>
      </c>
      <c r="V23" s="4">
        <f>SUM(V9:V22)</f>
        <v>1</v>
      </c>
      <c r="W23" s="10">
        <f>SUM(W9:W22)</f>
        <v>90</v>
      </c>
    </row>
    <row r="24" spans="1:23" s="5" customFormat="1" ht="30.9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B25" s="7" t="s">
        <v>17</v>
      </c>
      <c r="C25" s="7"/>
      <c r="D25" s="7"/>
      <c r="E25" s="7"/>
      <c r="F25" s="7"/>
      <c r="G25" s="7"/>
      <c r="H25" s="7"/>
      <c r="I25" s="7"/>
      <c r="J25" s="7"/>
      <c r="K25" s="7"/>
      <c r="L25" s="7"/>
    </row>
  </sheetData>
  <mergeCells count="13">
    <mergeCell ref="G7:J7"/>
    <mergeCell ref="K7:N7"/>
    <mergeCell ref="O7:R7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2020-10-20T11:40:29Z</dcterms:created>
  <dcterms:modified xsi:type="dcterms:W3CDTF">2021-11-18T10:40:04Z</dcterms:modified>
</cp:coreProperties>
</file>