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320" activeTab="3"/>
  </bookViews>
  <sheets>
    <sheet name="12C1" sheetId="5" r:id="rId1"/>
    <sheet name="12C2" sheetId="6" r:id="rId2"/>
    <sheet name="10A1" sheetId="1" r:id="rId3"/>
    <sheet name="10A2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6" l="1"/>
  <c r="G32" i="6"/>
  <c r="G31" i="6"/>
  <c r="G38" i="5"/>
  <c r="G34" i="5"/>
  <c r="G33" i="5"/>
  <c r="G32" i="5"/>
  <c r="G31" i="5"/>
  <c r="G34" i="2"/>
  <c r="G33" i="2"/>
  <c r="G32" i="2"/>
  <c r="G31" i="2"/>
  <c r="G30" i="6" l="1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39" i="5"/>
  <c r="G37" i="5"/>
  <c r="G36" i="5"/>
  <c r="G35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38" i="2"/>
  <c r="G37" i="2"/>
  <c r="G36" i="2"/>
  <c r="G35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" i="1"/>
  <c r="C34" i="1"/>
  <c r="B7" i="1"/>
  <c r="C21" i="1"/>
  <c r="A15" i="1"/>
  <c r="A3" i="1"/>
  <c r="C8" i="1"/>
  <c r="A27" i="1"/>
  <c r="B11" i="1"/>
  <c r="C7" i="1"/>
  <c r="C25" i="1"/>
  <c r="C14" i="1"/>
  <c r="A30" i="1"/>
  <c r="C9" i="1"/>
  <c r="B29" i="1"/>
  <c r="A13" i="1"/>
  <c r="C12" i="1"/>
  <c r="A31" i="1"/>
  <c r="A6" i="1"/>
  <c r="A5" i="1"/>
  <c r="B14" i="1"/>
  <c r="A28" i="1"/>
  <c r="B6" i="1"/>
  <c r="A29" i="1"/>
  <c r="A9" i="1"/>
  <c r="C30" i="1"/>
  <c r="B31" i="1"/>
  <c r="C20" i="1"/>
  <c r="B3" i="1"/>
  <c r="B12" i="1"/>
  <c r="C23" i="1"/>
  <c r="B28" i="1"/>
  <c r="A10" i="1"/>
  <c r="A12" i="1"/>
  <c r="A21" i="1"/>
  <c r="C10" i="1"/>
  <c r="B23" i="1"/>
  <c r="C18" i="1"/>
  <c r="C26" i="1"/>
  <c r="B22" i="1"/>
  <c r="B33" i="1"/>
  <c r="A7" i="1"/>
  <c r="B27" i="1"/>
  <c r="B15" i="1"/>
  <c r="C33" i="1"/>
  <c r="C17" i="1"/>
  <c r="B18" i="1"/>
  <c r="C6" i="1"/>
  <c r="C4" i="1"/>
  <c r="A33" i="1"/>
  <c r="C5" i="1"/>
  <c r="B4" i="1"/>
  <c r="C11" i="1"/>
  <c r="C31" i="1"/>
  <c r="C13" i="1"/>
  <c r="A32" i="1"/>
  <c r="A26" i="1"/>
  <c r="C15" i="1"/>
  <c r="B10" i="1"/>
  <c r="B13" i="1"/>
  <c r="C16" i="1"/>
  <c r="C19" i="1"/>
  <c r="C22" i="1"/>
  <c r="A8" i="1"/>
  <c r="C32" i="1"/>
  <c r="A19" i="1"/>
  <c r="B19" i="1"/>
  <c r="B30" i="1"/>
  <c r="A23" i="1"/>
  <c r="B25" i="1"/>
  <c r="B5" i="1"/>
  <c r="C3" i="1"/>
  <c r="A11" i="1"/>
  <c r="B21" i="1"/>
  <c r="B20" i="1"/>
  <c r="C24" i="1"/>
  <c r="B8" i="1"/>
  <c r="B34" i="1"/>
  <c r="A22" i="1"/>
  <c r="A34" i="1"/>
  <c r="A14" i="1"/>
  <c r="C27" i="1"/>
  <c r="A18" i="1"/>
  <c r="A20" i="1"/>
  <c r="B24" i="1"/>
  <c r="A4" i="1"/>
  <c r="B16" i="1"/>
  <c r="A16" i="1"/>
  <c r="C29" i="1"/>
  <c r="C28" i="1"/>
  <c r="B32" i="1"/>
  <c r="A24" i="1"/>
  <c r="B26" i="1"/>
  <c r="A25" i="1"/>
  <c r="A17" i="1"/>
  <c r="B17" i="1"/>
  <c r="B9" i="1"/>
</calcChain>
</file>

<file path=xl/comments1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sharedStrings.xml><?xml version="1.0" encoding="utf-8"?>
<sst xmlns="http://schemas.openxmlformats.org/spreadsheetml/2006/main" count="252" uniqueCount="184">
  <si>
    <t>--- 10A1 ---</t>
  </si>
  <si>
    <t>Điểm chuyên cần</t>
  </si>
  <si>
    <t>Điểm tích cực</t>
  </si>
  <si>
    <t>Điểm bài KT</t>
  </si>
  <si>
    <t>TRƯỜNG THPT
ĐÔNG DƯƠNG</t>
  </si>
  <si>
    <t>Điểm tổng hợp</t>
  </si>
  <si>
    <t>GVBM</t>
  </si>
  <si>
    <t>HIỆU TRƯỞNG</t>
  </si>
  <si>
    <t>Huỳnh Nguyễn Trâm</t>
  </si>
  <si>
    <t>Anh</t>
  </si>
  <si>
    <t>Nguyễn Chí</t>
  </si>
  <si>
    <t>Bảo</t>
  </si>
  <si>
    <t>Dương Minh</t>
  </si>
  <si>
    <t>Châu</t>
  </si>
  <si>
    <t>Nguyễn Ngọc Bảo</t>
  </si>
  <si>
    <t>Nguyễn Đặng Thành</t>
  </si>
  <si>
    <t>Danh</t>
  </si>
  <si>
    <t>Mai Hoàng Sĩ</t>
  </si>
  <si>
    <t>Đan</t>
  </si>
  <si>
    <t>Trần Tâm</t>
  </si>
  <si>
    <t>Đỗ Anh</t>
  </si>
  <si>
    <t>Đạt</t>
  </si>
  <si>
    <t>Lương Trí</t>
  </si>
  <si>
    <t>Bùi Hương</t>
  </si>
  <si>
    <t>Giang</t>
  </si>
  <si>
    <t>Lê Minh</t>
  </si>
  <si>
    <t>Hải</t>
  </si>
  <si>
    <t>Vũ Bảo</t>
  </si>
  <si>
    <t>Hân</t>
  </si>
  <si>
    <t>Lê Công</t>
  </si>
  <si>
    <t>Hậu</t>
  </si>
  <si>
    <t>Trịnh Khắc</t>
  </si>
  <si>
    <t>Hiệp</t>
  </si>
  <si>
    <t>Hiếu</t>
  </si>
  <si>
    <t>Nguyễn Minh</t>
  </si>
  <si>
    <t>Phạm Trung</t>
  </si>
  <si>
    <t>Nguyễn Thị Ngọc</t>
  </si>
  <si>
    <t>Linh</t>
  </si>
  <si>
    <t>Lê Hoàng</t>
  </si>
  <si>
    <t>Lộc</t>
  </si>
  <si>
    <t>Nguyễn Phan Bảo</t>
  </si>
  <si>
    <t>Ngọc</t>
  </si>
  <si>
    <t>Trần Phạm Thảo</t>
  </si>
  <si>
    <t>Nhi</t>
  </si>
  <si>
    <t>Đường Nhuận</t>
  </si>
  <si>
    <t>Nhuận</t>
  </si>
  <si>
    <t>Lê Thị Quỳnh</t>
  </si>
  <si>
    <t>Như</t>
  </si>
  <si>
    <t>Nguyễn Ngọc Thúy</t>
  </si>
  <si>
    <t>Quỳnh</t>
  </si>
  <si>
    <t>Nguyễn Võ Phước</t>
  </si>
  <si>
    <t>Sang</t>
  </si>
  <si>
    <t>Tống Thị Phương</t>
  </si>
  <si>
    <t>Thảo</t>
  </si>
  <si>
    <t>Phạm Thị Hồng</t>
  </si>
  <si>
    <t>Thắm</t>
  </si>
  <si>
    <t>Trịnh Hoài</t>
  </si>
  <si>
    <t>Thắng</t>
  </si>
  <si>
    <t>Nguyễn Thị Anh</t>
  </si>
  <si>
    <t>Thư</t>
  </si>
  <si>
    <t>Nguyễn Thị Minh</t>
  </si>
  <si>
    <t>Đào Thị Thủy</t>
  </si>
  <si>
    <t>Tiên</t>
  </si>
  <si>
    <t>Phan Mạnh</t>
  </si>
  <si>
    <t>Tiến</t>
  </si>
  <si>
    <t>Nguyễn Đăng</t>
  </si>
  <si>
    <t>Trình</t>
  </si>
  <si>
    <t>Phạm Thanh</t>
  </si>
  <si>
    <t>Tuấn</t>
  </si>
  <si>
    <t>Thạch Hoàng</t>
  </si>
  <si>
    <t>Nguyễn Xuân</t>
  </si>
  <si>
    <t>Vinh</t>
  </si>
  <si>
    <t>--- 10A2 ---</t>
  </si>
  <si>
    <t>Dũng</t>
  </si>
  <si>
    <t>Huyền</t>
  </si>
  <si>
    <t>Minh</t>
  </si>
  <si>
    <t>Nguyễn Thanh</t>
  </si>
  <si>
    <t>Phúc</t>
  </si>
  <si>
    <t>Thành</t>
  </si>
  <si>
    <t>Trinh</t>
  </si>
  <si>
    <t>Nguyễn Hữu</t>
  </si>
  <si>
    <t>Huy</t>
  </si>
  <si>
    <t>Nhân</t>
  </si>
  <si>
    <t>Nguyễn Đức</t>
  </si>
  <si>
    <t>Phát</t>
  </si>
  <si>
    <t>Trung</t>
  </si>
  <si>
    <t>Nguyễn Ngọc Khánh</t>
  </si>
  <si>
    <t>--- 12C1 ---</t>
  </si>
  <si>
    <t>Đỗ Quang</t>
  </si>
  <si>
    <t>Trần Khánh</t>
  </si>
  <si>
    <t>Dương</t>
  </si>
  <si>
    <t>Nguyễn</t>
  </si>
  <si>
    <t>Định</t>
  </si>
  <si>
    <t>Nguyễn Hương</t>
  </si>
  <si>
    <t>Nguyễn Gia</t>
  </si>
  <si>
    <t>Hào</t>
  </si>
  <si>
    <t>Lê Quang</t>
  </si>
  <si>
    <t>Trần Lê Nhật</t>
  </si>
  <si>
    <t>Lương Mai Thu</t>
  </si>
  <si>
    <t>Trần Trọng</t>
  </si>
  <si>
    <t>Hưng</t>
  </si>
  <si>
    <t>Vương Tiến</t>
  </si>
  <si>
    <t>Phan Hoằng</t>
  </si>
  <si>
    <t>Khánh</t>
  </si>
  <si>
    <t>Kiên</t>
  </si>
  <si>
    <t>Nguyễn Trương Đình</t>
  </si>
  <si>
    <t>Nguyễn Hà Quang</t>
  </si>
  <si>
    <t>Võ Thị Anh</t>
  </si>
  <si>
    <t>Nga</t>
  </si>
  <si>
    <t>Nghĩa</t>
  </si>
  <si>
    <t>Huỳnh Lộc</t>
  </si>
  <si>
    <t>Huỳnh Thị Yến</t>
  </si>
  <si>
    <t>Lê Quỳnh</t>
  </si>
  <si>
    <t>Dương Đức</t>
  </si>
  <si>
    <t>Đỗ Đình</t>
  </si>
  <si>
    <t>Phan Hoàng</t>
  </si>
  <si>
    <t>Nguyễn Ngọc Như</t>
  </si>
  <si>
    <t>Võ Thiện Phước</t>
  </si>
  <si>
    <t>Tài</t>
  </si>
  <si>
    <t>Nguyễn Phước Quý</t>
  </si>
  <si>
    <t>Thịnh</t>
  </si>
  <si>
    <t>Phạm Tiến</t>
  </si>
  <si>
    <t>Lê Đức</t>
  </si>
  <si>
    <t>Nguyễn Công</t>
  </si>
  <si>
    <t>Toản</t>
  </si>
  <si>
    <t>Mai Nguyễn Diệu</t>
  </si>
  <si>
    <t>Trang</t>
  </si>
  <si>
    <t>Nguyễn Hồng Phương</t>
  </si>
  <si>
    <t>Nguyễn Lê Bích</t>
  </si>
  <si>
    <t>Trần Thị Quỳnh</t>
  </si>
  <si>
    <t>Lê Thị Lan</t>
  </si>
  <si>
    <t>Nguyễn Bảo</t>
  </si>
  <si>
    <t>Huỳnh Công</t>
  </si>
  <si>
    <t>Trứ</t>
  </si>
  <si>
    <t>Nguyễn Khánh</t>
  </si>
  <si>
    <t>--- 12C2 ---</t>
  </si>
  <si>
    <t>Huỳnh Khánh</t>
  </si>
  <si>
    <t>An</t>
  </si>
  <si>
    <t>Nguyễn Trịnh Hoàng</t>
  </si>
  <si>
    <t>Ngô Trần Gia</t>
  </si>
  <si>
    <t>Nguyễn Tuấn</t>
  </si>
  <si>
    <t>Trần Hòa</t>
  </si>
  <si>
    <t>Bình</t>
  </si>
  <si>
    <t>Lê Nguyễn Mạnh</t>
  </si>
  <si>
    <t>Đặng Phạm Tùng</t>
  </si>
  <si>
    <t>Trần Viết Chí</t>
  </si>
  <si>
    <t>Võ Hoàng Tuấn</t>
  </si>
  <si>
    <t>Nguyễn Trần Trung</t>
  </si>
  <si>
    <t>Nguyễn Hoàng</t>
  </si>
  <si>
    <t>Trần Quang</t>
  </si>
  <si>
    <t>Văn Quốc</t>
  </si>
  <si>
    <t>Tạ Nguyễn Quang</t>
  </si>
  <si>
    <t>Khoa</t>
  </si>
  <si>
    <t>Tạ Nguyễn Vũ</t>
  </si>
  <si>
    <t>Ngô Nguyễn Anh</t>
  </si>
  <si>
    <t>Khôi</t>
  </si>
  <si>
    <t>Đặng Trung</t>
  </si>
  <si>
    <t>Nguyễn Ngọc</t>
  </si>
  <si>
    <t>Nguyên</t>
  </si>
  <si>
    <t>Trương Quang</t>
  </si>
  <si>
    <t>Nhật</t>
  </si>
  <si>
    <t>H ' Hoan</t>
  </si>
  <si>
    <t>Niê</t>
  </si>
  <si>
    <t>Phạm Minh</t>
  </si>
  <si>
    <t>Phan Bá</t>
  </si>
  <si>
    <t>Tân</t>
  </si>
  <si>
    <t>Trần Công</t>
  </si>
  <si>
    <t>Lê Nguyễn Nhật</t>
  </si>
  <si>
    <t>Thiên</t>
  </si>
  <si>
    <t>Huỳnh Quốc</t>
  </si>
  <si>
    <t>Thiện</t>
  </si>
  <si>
    <t>Nguyễn Văn</t>
  </si>
  <si>
    <t>Tiệp</t>
  </si>
  <si>
    <t>Nguyễn Thị Thu</t>
  </si>
  <si>
    <t>Nguyễn Dương Minh</t>
  </si>
  <si>
    <t>Vũ</t>
  </si>
  <si>
    <t>Trần Dương Hoàng</t>
  </si>
  <si>
    <t>Yến</t>
  </si>
  <si>
    <t>Lý Minh Châu</t>
  </si>
  <si>
    <t>BẢNG ĐIỂM GIỮA HỌC KỲ I - MÔN: TOÁN
GVBM: LÝ MINH CHÂU</t>
  </si>
  <si>
    <t>Quận 12, ngày 06 tháng 11 năm 2021</t>
  </si>
  <si>
    <t>BẢNG ĐIỂM GIỮA HỌC KỲ I - MÔN: TOÁN
GVBM: HUỲNH ANH THÁI</t>
  </si>
  <si>
    <t>Huỳnh Anh Thái</t>
  </si>
  <si>
    <t>Quận 12, ngày  06 tháng 11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</si>
</sst>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2"/>
      <color theme="1"/>
      <name val="Times New Roman"/>
      <family val="2"/>
    </font>
    <font>
      <sz val="10"/>
      <color rgb="FF000000"/>
      <name val="Arial"/>
      <family val="2"/>
    </font>
    <font>
      <b/>
      <sz val="12"/>
      <color rgb="FF07376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434343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rgb="FF07376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73763"/>
      </top>
      <bottom style="thin">
        <color rgb="FF000000"/>
      </bottom>
      <diagonal/>
    </border>
    <border>
      <left/>
      <right/>
      <top style="double">
        <color rgb="FF073763"/>
      </top>
      <bottom style="thin">
        <color rgb="FF000000"/>
      </bottom>
      <diagonal/>
    </border>
    <border>
      <left/>
      <right style="thin">
        <color rgb="FF000000"/>
      </right>
      <top style="double">
        <color rgb="FF073763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/>
    </xf>
    <xf numFmtId="0" fontId="6" fillId="0" borderId="4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2" fillId="0" borderId="5" xfId="0" quotePrefix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opLeftCell="B21" workbookViewId="0">
      <selection activeCell="G3" sqref="G3:G39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17" t="s">
        <v>4</v>
      </c>
      <c r="B1" s="18"/>
      <c r="C1" s="18"/>
      <c r="D1" s="19" t="s">
        <v>179</v>
      </c>
      <c r="E1" s="20"/>
      <c r="F1" s="20"/>
      <c r="G1" s="20"/>
    </row>
    <row r="2" spans="1:7" ht="15.75" customHeight="1" thickTop="1" x14ac:dyDescent="0.25">
      <c r="A2" s="21" t="s">
        <v>87</v>
      </c>
      <c r="B2" s="22"/>
      <c r="C2" s="23"/>
      <c r="D2" s="2" t="s">
        <v>1</v>
      </c>
      <c r="E2" s="3" t="s">
        <v>2</v>
      </c>
      <c r="F2" s="3" t="s">
        <v>3</v>
      </c>
      <c r="G2" s="4" t="s">
        <v>5</v>
      </c>
    </row>
    <row r="3" spans="1:7" x14ac:dyDescent="0.25">
      <c r="A3" s="5">
        <v>1</v>
      </c>
      <c r="B3" s="6" t="s">
        <v>88</v>
      </c>
      <c r="C3" s="7" t="s">
        <v>11</v>
      </c>
      <c r="D3" s="8">
        <v>10</v>
      </c>
      <c r="E3" s="8">
        <v>8</v>
      </c>
      <c r="F3" s="8">
        <v>8</v>
      </c>
      <c r="G3" s="15">
        <f>IF(COUNTA(D3:F3)=0,"",ROUND(D3*0.2+E3*0.2+F3*0.6,1))</f>
        <v>8.4</v>
      </c>
    </row>
    <row r="4" spans="1:7" x14ac:dyDescent="0.25">
      <c r="A4" s="9">
        <v>2</v>
      </c>
      <c r="B4" s="6" t="s">
        <v>89</v>
      </c>
      <c r="C4" s="7" t="s">
        <v>90</v>
      </c>
      <c r="D4" s="8">
        <v>10</v>
      </c>
      <c r="E4" s="8">
        <v>7.5</v>
      </c>
      <c r="F4" s="8">
        <v>8.8000000000000007</v>
      </c>
      <c r="G4" s="15">
        <f t="shared" ref="G4:G39" si="0">IF(COUNTA(D4:F4)=0,"",ROUND(D4*0.2+E4*0.2+F4*0.6,1))</f>
        <v>8.8000000000000007</v>
      </c>
    </row>
    <row r="5" spans="1:7" x14ac:dyDescent="0.25">
      <c r="A5" s="9">
        <v>3</v>
      </c>
      <c r="B5" s="6" t="s">
        <v>91</v>
      </c>
      <c r="C5" s="7" t="s">
        <v>92</v>
      </c>
      <c r="D5" s="8">
        <v>10</v>
      </c>
      <c r="E5" s="8">
        <v>6</v>
      </c>
      <c r="F5" s="8">
        <v>7</v>
      </c>
      <c r="G5" s="15">
        <f t="shared" si="0"/>
        <v>7.4</v>
      </c>
    </row>
    <row r="6" spans="1:7" x14ac:dyDescent="0.25">
      <c r="A6" s="9">
        <v>4</v>
      </c>
      <c r="B6" s="6" t="s">
        <v>93</v>
      </c>
      <c r="C6" s="7" t="s">
        <v>24</v>
      </c>
      <c r="D6" s="8">
        <v>9</v>
      </c>
      <c r="E6" s="8">
        <v>8</v>
      </c>
      <c r="F6" s="8">
        <v>8.4</v>
      </c>
      <c r="G6" s="15">
        <f t="shared" si="0"/>
        <v>8.4</v>
      </c>
    </row>
    <row r="7" spans="1:7" x14ac:dyDescent="0.25">
      <c r="A7" s="9">
        <v>5</v>
      </c>
      <c r="B7" s="6" t="s">
        <v>94</v>
      </c>
      <c r="C7" s="7" t="s">
        <v>95</v>
      </c>
      <c r="D7" s="8">
        <v>9</v>
      </c>
      <c r="E7" s="8">
        <v>9</v>
      </c>
      <c r="F7" s="8">
        <v>9</v>
      </c>
      <c r="G7" s="15">
        <f t="shared" si="0"/>
        <v>9</v>
      </c>
    </row>
    <row r="8" spans="1:7" x14ac:dyDescent="0.25">
      <c r="A8" s="9">
        <v>6</v>
      </c>
      <c r="B8" s="6" t="s">
        <v>96</v>
      </c>
      <c r="C8" s="7" t="s">
        <v>32</v>
      </c>
      <c r="D8" s="8">
        <v>10</v>
      </c>
      <c r="E8" s="8">
        <v>9.5</v>
      </c>
      <c r="F8" s="8">
        <v>9.8000000000000007</v>
      </c>
      <c r="G8" s="15">
        <f t="shared" si="0"/>
        <v>9.8000000000000007</v>
      </c>
    </row>
    <row r="9" spans="1:7" x14ac:dyDescent="0.25">
      <c r="A9" s="9">
        <v>7</v>
      </c>
      <c r="B9" s="6" t="s">
        <v>97</v>
      </c>
      <c r="C9" s="7" t="s">
        <v>81</v>
      </c>
      <c r="D9" s="8">
        <v>7</v>
      </c>
      <c r="E9" s="8">
        <v>7</v>
      </c>
      <c r="F9" s="8">
        <v>6.4</v>
      </c>
      <c r="G9" s="15">
        <f t="shared" si="0"/>
        <v>6.6</v>
      </c>
    </row>
    <row r="10" spans="1:7" x14ac:dyDescent="0.25">
      <c r="A10" s="9">
        <v>8</v>
      </c>
      <c r="B10" s="6" t="s">
        <v>98</v>
      </c>
      <c r="C10" s="7" t="s">
        <v>74</v>
      </c>
      <c r="D10" s="8">
        <v>10</v>
      </c>
      <c r="E10" s="8">
        <v>10</v>
      </c>
      <c r="F10" s="8">
        <v>10</v>
      </c>
      <c r="G10" s="15">
        <f t="shared" si="0"/>
        <v>10</v>
      </c>
    </row>
    <row r="11" spans="1:7" x14ac:dyDescent="0.25">
      <c r="A11" s="9">
        <v>9</v>
      </c>
      <c r="B11" s="6" t="s">
        <v>99</v>
      </c>
      <c r="C11" s="7" t="s">
        <v>100</v>
      </c>
      <c r="D11" s="8">
        <v>7</v>
      </c>
      <c r="E11" s="8">
        <v>7</v>
      </c>
      <c r="F11" s="8">
        <v>6.4</v>
      </c>
      <c r="G11" s="15">
        <f t="shared" si="0"/>
        <v>6.6</v>
      </c>
    </row>
    <row r="12" spans="1:7" x14ac:dyDescent="0.25">
      <c r="A12" s="9">
        <v>10</v>
      </c>
      <c r="B12" s="6" t="s">
        <v>101</v>
      </c>
      <c r="C12" s="7" t="s">
        <v>100</v>
      </c>
      <c r="D12" s="8">
        <v>10</v>
      </c>
      <c r="E12" s="8">
        <v>8</v>
      </c>
      <c r="F12" s="8">
        <v>8.8000000000000007</v>
      </c>
      <c r="G12" s="15">
        <f t="shared" si="0"/>
        <v>8.9</v>
      </c>
    </row>
    <row r="13" spans="1:7" x14ac:dyDescent="0.25">
      <c r="A13" s="9">
        <v>11</v>
      </c>
      <c r="B13" s="6" t="s">
        <v>102</v>
      </c>
      <c r="C13" s="7" t="s">
        <v>103</v>
      </c>
      <c r="D13" s="8">
        <v>10</v>
      </c>
      <c r="E13" s="8">
        <v>9</v>
      </c>
      <c r="F13" s="8">
        <v>9.4</v>
      </c>
      <c r="G13" s="15">
        <f t="shared" si="0"/>
        <v>9.4</v>
      </c>
    </row>
    <row r="14" spans="1:7" x14ac:dyDescent="0.25">
      <c r="A14" s="9">
        <v>12</v>
      </c>
      <c r="B14" s="6" t="s">
        <v>83</v>
      </c>
      <c r="C14" s="7" t="s">
        <v>104</v>
      </c>
      <c r="D14" s="8">
        <v>7</v>
      </c>
      <c r="E14" s="8">
        <v>7</v>
      </c>
      <c r="F14" s="8">
        <v>6.2</v>
      </c>
      <c r="G14" s="15">
        <f t="shared" si="0"/>
        <v>6.5</v>
      </c>
    </row>
    <row r="15" spans="1:7" x14ac:dyDescent="0.25">
      <c r="A15" s="9">
        <v>13</v>
      </c>
      <c r="B15" s="6" t="s">
        <v>105</v>
      </c>
      <c r="C15" s="7" t="s">
        <v>39</v>
      </c>
      <c r="D15" s="8">
        <v>10</v>
      </c>
      <c r="E15" s="8">
        <v>7</v>
      </c>
      <c r="F15" s="8">
        <v>8.6</v>
      </c>
      <c r="G15" s="15">
        <f t="shared" si="0"/>
        <v>8.6</v>
      </c>
    </row>
    <row r="16" spans="1:7" x14ac:dyDescent="0.25">
      <c r="A16" s="9">
        <v>14</v>
      </c>
      <c r="B16" s="6" t="s">
        <v>106</v>
      </c>
      <c r="C16" s="7" t="s">
        <v>75</v>
      </c>
      <c r="D16" s="8">
        <v>10</v>
      </c>
      <c r="E16" s="8">
        <v>9</v>
      </c>
      <c r="F16" s="8">
        <v>9.4</v>
      </c>
      <c r="G16" s="15">
        <f t="shared" si="0"/>
        <v>9.4</v>
      </c>
    </row>
    <row r="17" spans="1:7" x14ac:dyDescent="0.25">
      <c r="A17" s="9">
        <v>15</v>
      </c>
      <c r="B17" s="6" t="s">
        <v>107</v>
      </c>
      <c r="C17" s="7" t="s">
        <v>75</v>
      </c>
      <c r="D17" s="8">
        <v>10</v>
      </c>
      <c r="E17" s="8">
        <v>10</v>
      </c>
      <c r="F17" s="8">
        <v>8.6</v>
      </c>
      <c r="G17" s="15">
        <f t="shared" si="0"/>
        <v>9.1999999999999993</v>
      </c>
    </row>
    <row r="18" spans="1:7" x14ac:dyDescent="0.25">
      <c r="A18" s="9">
        <v>16</v>
      </c>
      <c r="B18" s="6" t="s">
        <v>76</v>
      </c>
      <c r="C18" s="7" t="s">
        <v>108</v>
      </c>
      <c r="D18" s="8">
        <v>10</v>
      </c>
      <c r="E18" s="8">
        <v>8</v>
      </c>
      <c r="F18" s="8">
        <v>8.6</v>
      </c>
      <c r="G18" s="15">
        <f t="shared" si="0"/>
        <v>8.8000000000000007</v>
      </c>
    </row>
    <row r="19" spans="1:7" x14ac:dyDescent="0.25">
      <c r="A19" s="9">
        <v>17</v>
      </c>
      <c r="B19" s="6" t="s">
        <v>80</v>
      </c>
      <c r="C19" s="7" t="s">
        <v>109</v>
      </c>
      <c r="D19" s="8">
        <v>9</v>
      </c>
      <c r="E19" s="8">
        <v>9</v>
      </c>
      <c r="F19" s="8">
        <v>8.4</v>
      </c>
      <c r="G19" s="15">
        <f t="shared" si="0"/>
        <v>8.6</v>
      </c>
    </row>
    <row r="20" spans="1:7" x14ac:dyDescent="0.25">
      <c r="A20" s="9">
        <v>18</v>
      </c>
      <c r="B20" s="6" t="s">
        <v>110</v>
      </c>
      <c r="C20" s="7" t="s">
        <v>82</v>
      </c>
      <c r="D20" s="8">
        <v>8</v>
      </c>
      <c r="E20" s="8">
        <v>7</v>
      </c>
      <c r="F20" s="8">
        <v>6.8</v>
      </c>
      <c r="G20" s="15">
        <f t="shared" si="0"/>
        <v>7.1</v>
      </c>
    </row>
    <row r="21" spans="1:7" x14ac:dyDescent="0.25">
      <c r="A21" s="9">
        <v>19</v>
      </c>
      <c r="B21" s="6" t="s">
        <v>111</v>
      </c>
      <c r="C21" s="7" t="s">
        <v>43</v>
      </c>
      <c r="D21" s="8">
        <v>10</v>
      </c>
      <c r="E21" s="8">
        <v>8</v>
      </c>
      <c r="F21" s="8">
        <v>8</v>
      </c>
      <c r="G21" s="15">
        <f t="shared" si="0"/>
        <v>8.4</v>
      </c>
    </row>
    <row r="22" spans="1:7" x14ac:dyDescent="0.25">
      <c r="A22" s="9">
        <v>20</v>
      </c>
      <c r="B22" s="6" t="s">
        <v>112</v>
      </c>
      <c r="C22" s="7" t="s">
        <v>47</v>
      </c>
      <c r="D22" s="8">
        <v>9</v>
      </c>
      <c r="E22" s="8">
        <v>7</v>
      </c>
      <c r="F22" s="8">
        <v>7.2</v>
      </c>
      <c r="G22" s="15">
        <f t="shared" si="0"/>
        <v>7.5</v>
      </c>
    </row>
    <row r="23" spans="1:7" x14ac:dyDescent="0.25">
      <c r="A23" s="9">
        <v>21</v>
      </c>
      <c r="B23" s="6" t="s">
        <v>113</v>
      </c>
      <c r="C23" s="7" t="s">
        <v>84</v>
      </c>
      <c r="D23" s="8">
        <v>10</v>
      </c>
      <c r="E23" s="8">
        <v>10</v>
      </c>
      <c r="F23" s="8">
        <v>9</v>
      </c>
      <c r="G23" s="15">
        <f t="shared" si="0"/>
        <v>9.4</v>
      </c>
    </row>
    <row r="24" spans="1:7" x14ac:dyDescent="0.25">
      <c r="A24" s="9">
        <v>22</v>
      </c>
      <c r="B24" s="6" t="s">
        <v>114</v>
      </c>
      <c r="C24" s="7" t="s">
        <v>77</v>
      </c>
      <c r="D24" s="8">
        <v>10</v>
      </c>
      <c r="E24" s="8">
        <v>8.5</v>
      </c>
      <c r="F24" s="8">
        <v>9.1999999999999993</v>
      </c>
      <c r="G24" s="15">
        <f t="shared" si="0"/>
        <v>9.1999999999999993</v>
      </c>
    </row>
    <row r="25" spans="1:7" x14ac:dyDescent="0.25">
      <c r="A25" s="9">
        <v>23</v>
      </c>
      <c r="B25" s="6" t="s">
        <v>115</v>
      </c>
      <c r="C25" s="7" t="s">
        <v>77</v>
      </c>
      <c r="D25" s="8">
        <v>10</v>
      </c>
      <c r="E25" s="8">
        <v>9.5</v>
      </c>
      <c r="F25" s="8">
        <v>9.8000000000000007</v>
      </c>
      <c r="G25" s="15">
        <f t="shared" si="0"/>
        <v>9.8000000000000007</v>
      </c>
    </row>
    <row r="26" spans="1:7" x14ac:dyDescent="0.25">
      <c r="A26" s="9">
        <v>24</v>
      </c>
      <c r="B26" s="6" t="s">
        <v>116</v>
      </c>
      <c r="C26" s="7" t="s">
        <v>49</v>
      </c>
      <c r="D26" s="8">
        <v>10</v>
      </c>
      <c r="E26" s="8">
        <v>7</v>
      </c>
      <c r="F26" s="8">
        <v>7.4</v>
      </c>
      <c r="G26" s="15">
        <f t="shared" si="0"/>
        <v>7.8</v>
      </c>
    </row>
    <row r="27" spans="1:7" x14ac:dyDescent="0.25">
      <c r="A27" s="9">
        <v>25</v>
      </c>
      <c r="B27" s="6" t="s">
        <v>117</v>
      </c>
      <c r="C27" s="7" t="s">
        <v>118</v>
      </c>
      <c r="D27" s="8">
        <v>6</v>
      </c>
      <c r="E27" s="8">
        <v>7.5</v>
      </c>
      <c r="F27" s="8">
        <v>6.8</v>
      </c>
      <c r="G27" s="15">
        <f t="shared" si="0"/>
        <v>6.8</v>
      </c>
    </row>
    <row r="28" spans="1:7" x14ac:dyDescent="0.25">
      <c r="A28" s="9">
        <v>26</v>
      </c>
      <c r="B28" s="6" t="s">
        <v>119</v>
      </c>
      <c r="C28" s="7" t="s">
        <v>120</v>
      </c>
      <c r="D28" s="8">
        <v>10</v>
      </c>
      <c r="E28" s="8">
        <v>9</v>
      </c>
      <c r="F28" s="8">
        <v>8</v>
      </c>
      <c r="G28" s="15">
        <f t="shared" si="0"/>
        <v>8.6</v>
      </c>
    </row>
    <row r="29" spans="1:7" x14ac:dyDescent="0.25">
      <c r="A29" s="9">
        <v>27</v>
      </c>
      <c r="B29" s="6" t="s">
        <v>121</v>
      </c>
      <c r="C29" s="7" t="s">
        <v>120</v>
      </c>
      <c r="D29" s="8">
        <v>10</v>
      </c>
      <c r="E29" s="8">
        <v>9</v>
      </c>
      <c r="F29" s="8">
        <v>9.6</v>
      </c>
      <c r="G29" s="15">
        <f t="shared" si="0"/>
        <v>9.6</v>
      </c>
    </row>
    <row r="30" spans="1:7" x14ac:dyDescent="0.25">
      <c r="A30" s="9">
        <v>28</v>
      </c>
      <c r="B30" s="6" t="s">
        <v>122</v>
      </c>
      <c r="C30" s="7" t="s">
        <v>64</v>
      </c>
      <c r="D30" s="8">
        <v>7</v>
      </c>
      <c r="E30" s="8">
        <v>7</v>
      </c>
      <c r="F30" s="8">
        <v>6.2</v>
      </c>
      <c r="G30" s="15">
        <f t="shared" si="0"/>
        <v>6.5</v>
      </c>
    </row>
    <row r="31" spans="1:7" x14ac:dyDescent="0.25">
      <c r="A31" s="9">
        <v>29</v>
      </c>
      <c r="B31" s="6" t="s">
        <v>123</v>
      </c>
      <c r="C31" s="7" t="s">
        <v>124</v>
      </c>
      <c r="D31" s="8">
        <v>8</v>
      </c>
      <c r="E31" s="8">
        <v>8</v>
      </c>
      <c r="F31" s="8">
        <v>6.2</v>
      </c>
      <c r="G31" s="15">
        <f t="shared" si="0"/>
        <v>6.9</v>
      </c>
    </row>
    <row r="32" spans="1:7" x14ac:dyDescent="0.25">
      <c r="A32" s="9">
        <v>30</v>
      </c>
      <c r="B32" s="6" t="s">
        <v>125</v>
      </c>
      <c r="C32" s="7" t="s">
        <v>126</v>
      </c>
      <c r="D32" s="8">
        <v>10</v>
      </c>
      <c r="E32" s="8">
        <v>9</v>
      </c>
      <c r="F32" s="8">
        <v>8.8000000000000007</v>
      </c>
      <c r="G32" s="15">
        <f t="shared" si="0"/>
        <v>9.1</v>
      </c>
    </row>
    <row r="33" spans="1:7" x14ac:dyDescent="0.25">
      <c r="A33" s="9">
        <v>31</v>
      </c>
      <c r="B33" s="6" t="s">
        <v>127</v>
      </c>
      <c r="C33" s="7" t="s">
        <v>126</v>
      </c>
      <c r="D33" s="8">
        <v>10</v>
      </c>
      <c r="E33" s="8">
        <v>7</v>
      </c>
      <c r="F33" s="8">
        <v>7.6</v>
      </c>
      <c r="G33" s="15">
        <f t="shared" si="0"/>
        <v>8</v>
      </c>
    </row>
    <row r="34" spans="1:7" x14ac:dyDescent="0.25">
      <c r="A34" s="9">
        <v>32</v>
      </c>
      <c r="B34" s="6" t="s">
        <v>128</v>
      </c>
      <c r="C34" s="7" t="s">
        <v>126</v>
      </c>
      <c r="D34" s="8">
        <v>10</v>
      </c>
      <c r="E34" s="8">
        <v>9</v>
      </c>
      <c r="F34" s="8">
        <v>9.1999999999999993</v>
      </c>
      <c r="G34" s="15">
        <f t="shared" si="0"/>
        <v>9.3000000000000007</v>
      </c>
    </row>
    <row r="35" spans="1:7" x14ac:dyDescent="0.25">
      <c r="A35" s="10">
        <v>33</v>
      </c>
      <c r="B35" s="11" t="s">
        <v>129</v>
      </c>
      <c r="C35" s="12" t="s">
        <v>126</v>
      </c>
      <c r="D35" s="8">
        <v>10</v>
      </c>
      <c r="E35" s="8">
        <v>8</v>
      </c>
      <c r="F35" s="8">
        <v>8</v>
      </c>
      <c r="G35" s="15">
        <f t="shared" si="0"/>
        <v>8.4</v>
      </c>
    </row>
    <row r="36" spans="1:7" x14ac:dyDescent="0.25">
      <c r="A36" s="10">
        <v>34</v>
      </c>
      <c r="B36" s="11" t="s">
        <v>130</v>
      </c>
      <c r="C36" s="12" t="s">
        <v>79</v>
      </c>
      <c r="D36" s="8">
        <v>10</v>
      </c>
      <c r="E36" s="8">
        <v>9</v>
      </c>
      <c r="F36" s="8">
        <v>7.8</v>
      </c>
      <c r="G36" s="15">
        <f t="shared" si="0"/>
        <v>8.5</v>
      </c>
    </row>
    <row r="37" spans="1:7" x14ac:dyDescent="0.25">
      <c r="A37" s="10">
        <v>35</v>
      </c>
      <c r="B37" s="6" t="s">
        <v>131</v>
      </c>
      <c r="C37" s="7" t="s">
        <v>85</v>
      </c>
      <c r="D37" s="8">
        <v>10</v>
      </c>
      <c r="E37" s="8">
        <v>9</v>
      </c>
      <c r="F37" s="8">
        <v>9.1999999999999993</v>
      </c>
      <c r="G37" s="15">
        <f t="shared" si="0"/>
        <v>9.3000000000000007</v>
      </c>
    </row>
    <row r="38" spans="1:7" x14ac:dyDescent="0.25">
      <c r="A38" s="10">
        <v>36</v>
      </c>
      <c r="B38" s="6" t="s">
        <v>132</v>
      </c>
      <c r="C38" s="7" t="s">
        <v>133</v>
      </c>
      <c r="D38" s="8">
        <v>9</v>
      </c>
      <c r="E38" s="8">
        <v>9</v>
      </c>
      <c r="F38" s="8">
        <v>7.8</v>
      </c>
      <c r="G38" s="15">
        <f t="shared" si="0"/>
        <v>8.3000000000000007</v>
      </c>
    </row>
    <row r="39" spans="1:7" x14ac:dyDescent="0.25">
      <c r="A39" s="10">
        <v>37</v>
      </c>
      <c r="B39" s="6" t="s">
        <v>134</v>
      </c>
      <c r="C39" s="7" t="s">
        <v>71</v>
      </c>
      <c r="D39" s="8">
        <v>7</v>
      </c>
      <c r="E39" s="8">
        <v>7</v>
      </c>
      <c r="F39" s="8">
        <v>6.4</v>
      </c>
      <c r="G39" s="15">
        <f t="shared" si="0"/>
        <v>6.6</v>
      </c>
    </row>
    <row r="41" spans="1:7" x14ac:dyDescent="0.25">
      <c r="E41" s="24" t="s">
        <v>180</v>
      </c>
      <c r="F41" s="24"/>
      <c r="G41" s="24"/>
    </row>
    <row r="42" spans="1:7" x14ac:dyDescent="0.25">
      <c r="B42" s="13" t="s">
        <v>6</v>
      </c>
      <c r="E42" s="25" t="s">
        <v>7</v>
      </c>
      <c r="F42" s="25"/>
      <c r="G42" s="25"/>
    </row>
    <row r="43" spans="1:7" x14ac:dyDescent="0.25">
      <c r="B43" s="14"/>
    </row>
    <row r="46" spans="1:7" x14ac:dyDescent="0.25">
      <c r="B46" s="16"/>
    </row>
    <row r="47" spans="1:7" x14ac:dyDescent="0.25">
      <c r="B47" s="16" t="s">
        <v>178</v>
      </c>
    </row>
  </sheetData>
  <sheetProtection selectLockedCells="1"/>
  <mergeCells count="5">
    <mergeCell ref="A1:C1"/>
    <mergeCell ref="D1:G1"/>
    <mergeCell ref="A2:C2"/>
    <mergeCell ref="E41:G41"/>
    <mergeCell ref="E42:G42"/>
  </mergeCells>
  <conditionalFormatting sqref="A3:F39">
    <cfRule type="expression" dxfId="15" priority="1">
      <formula>ISEVEN(ROW())</formula>
    </cfRule>
  </conditionalFormatting>
  <conditionalFormatting sqref="G3:G39">
    <cfRule type="cellIs" dxfId="14" priority="2" operator="between">
      <formula>0.01</formula>
      <formula>1.99</formula>
    </cfRule>
  </conditionalFormatting>
  <conditionalFormatting sqref="G3:G39">
    <cfRule type="cellIs" dxfId="13" priority="3" operator="between">
      <formula>2</formula>
      <formula>3.49</formula>
    </cfRule>
  </conditionalFormatting>
  <conditionalFormatting sqref="G3:G39">
    <cfRule type="cellIs" dxfId="12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9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topLeftCell="A15" workbookViewId="0">
      <selection activeCell="G3" sqref="G3:G33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17" t="s">
        <v>4</v>
      </c>
      <c r="B1" s="18"/>
      <c r="C1" s="18"/>
      <c r="D1" s="19" t="s">
        <v>179</v>
      </c>
      <c r="E1" s="20"/>
      <c r="F1" s="20"/>
      <c r="G1" s="20"/>
    </row>
    <row r="2" spans="1:7" ht="15.75" customHeight="1" thickTop="1" x14ac:dyDescent="0.25">
      <c r="A2" s="21" t="s">
        <v>135</v>
      </c>
      <c r="B2" s="22"/>
      <c r="C2" s="23"/>
      <c r="D2" s="2" t="s">
        <v>1</v>
      </c>
      <c r="E2" s="3" t="s">
        <v>2</v>
      </c>
      <c r="F2" s="3" t="s">
        <v>3</v>
      </c>
      <c r="G2" s="4" t="s">
        <v>5</v>
      </c>
    </row>
    <row r="3" spans="1:7" x14ac:dyDescent="0.25">
      <c r="A3" s="5">
        <v>1</v>
      </c>
      <c r="B3" s="6" t="s">
        <v>136</v>
      </c>
      <c r="C3" s="7" t="s">
        <v>137</v>
      </c>
      <c r="D3" s="8">
        <v>9</v>
      </c>
      <c r="E3" s="8">
        <v>7</v>
      </c>
      <c r="F3" s="8">
        <v>6</v>
      </c>
      <c r="G3" s="15">
        <f>IF(COUNTA(D3:F3)=0,"",ROUND(D3*0.2+E3*0.2+F3*0.6,1))</f>
        <v>6.8</v>
      </c>
    </row>
    <row r="4" spans="1:7" x14ac:dyDescent="0.25">
      <c r="A4" s="9">
        <v>2</v>
      </c>
      <c r="B4" s="6" t="s">
        <v>138</v>
      </c>
      <c r="C4" s="7" t="s">
        <v>9</v>
      </c>
      <c r="D4" s="8">
        <v>9</v>
      </c>
      <c r="E4" s="8">
        <v>8</v>
      </c>
      <c r="F4" s="8">
        <v>5.8</v>
      </c>
      <c r="G4" s="15">
        <f t="shared" ref="G4:G33" si="0">IF(COUNTA(D4:F4)=0,"",ROUND(D4*0.2+E4*0.2+F4*0.6,1))</f>
        <v>6.9</v>
      </c>
    </row>
    <row r="5" spans="1:7" x14ac:dyDescent="0.25">
      <c r="A5" s="9">
        <v>3</v>
      </c>
      <c r="B5" s="6" t="s">
        <v>139</v>
      </c>
      <c r="C5" s="7" t="s">
        <v>11</v>
      </c>
      <c r="D5" s="8">
        <v>7</v>
      </c>
      <c r="E5" s="8">
        <v>7</v>
      </c>
      <c r="F5" s="8">
        <v>5.4</v>
      </c>
      <c r="G5" s="15">
        <f t="shared" si="0"/>
        <v>6</v>
      </c>
    </row>
    <row r="6" spans="1:7" x14ac:dyDescent="0.25">
      <c r="A6" s="9">
        <v>4</v>
      </c>
      <c r="B6" s="6" t="s">
        <v>140</v>
      </c>
      <c r="C6" s="7" t="s">
        <v>11</v>
      </c>
      <c r="D6" s="8">
        <v>5</v>
      </c>
      <c r="E6" s="8">
        <v>5</v>
      </c>
      <c r="F6" s="8">
        <v>5.4</v>
      </c>
      <c r="G6" s="15">
        <f t="shared" si="0"/>
        <v>5.2</v>
      </c>
    </row>
    <row r="7" spans="1:7" x14ac:dyDescent="0.25">
      <c r="A7" s="9">
        <v>5</v>
      </c>
      <c r="B7" s="6" t="s">
        <v>141</v>
      </c>
      <c r="C7" s="7" t="s">
        <v>142</v>
      </c>
      <c r="D7" s="8">
        <v>6</v>
      </c>
      <c r="E7" s="8">
        <v>6</v>
      </c>
      <c r="F7" s="8">
        <v>4.5999999999999996</v>
      </c>
      <c r="G7" s="15">
        <f t="shared" si="0"/>
        <v>5.2</v>
      </c>
    </row>
    <row r="8" spans="1:7" x14ac:dyDescent="0.25">
      <c r="A8" s="9">
        <v>6</v>
      </c>
      <c r="B8" s="6" t="s">
        <v>143</v>
      </c>
      <c r="C8" s="7" t="s">
        <v>73</v>
      </c>
      <c r="D8" s="8">
        <v>9</v>
      </c>
      <c r="E8" s="8">
        <v>7</v>
      </c>
      <c r="F8" s="8">
        <v>3.4</v>
      </c>
      <c r="G8" s="15">
        <f t="shared" si="0"/>
        <v>5.2</v>
      </c>
    </row>
    <row r="9" spans="1:7" x14ac:dyDescent="0.25">
      <c r="A9" s="9">
        <v>7</v>
      </c>
      <c r="B9" s="6" t="s">
        <v>144</v>
      </c>
      <c r="C9" s="7" t="s">
        <v>90</v>
      </c>
      <c r="D9" s="8">
        <v>8</v>
      </c>
      <c r="E9" s="8">
        <v>9</v>
      </c>
      <c r="F9" s="8">
        <v>7.6</v>
      </c>
      <c r="G9" s="15">
        <f t="shared" si="0"/>
        <v>8</v>
      </c>
    </row>
    <row r="10" spans="1:7" x14ac:dyDescent="0.25">
      <c r="A10" s="9">
        <v>8</v>
      </c>
      <c r="B10" s="6" t="s">
        <v>86</v>
      </c>
      <c r="C10" s="7" t="s">
        <v>18</v>
      </c>
      <c r="D10" s="8">
        <v>10</v>
      </c>
      <c r="E10" s="8">
        <v>10</v>
      </c>
      <c r="F10" s="8">
        <v>7.4</v>
      </c>
      <c r="G10" s="15">
        <f t="shared" si="0"/>
        <v>8.4</v>
      </c>
    </row>
    <row r="11" spans="1:7" x14ac:dyDescent="0.25">
      <c r="A11" s="9">
        <v>9</v>
      </c>
      <c r="B11" s="6" t="s">
        <v>145</v>
      </c>
      <c r="C11" s="7" t="s">
        <v>21</v>
      </c>
      <c r="D11" s="8">
        <v>9</v>
      </c>
      <c r="E11" s="8">
        <v>9</v>
      </c>
      <c r="F11" s="8">
        <v>5.6</v>
      </c>
      <c r="G11" s="15">
        <f t="shared" si="0"/>
        <v>7</v>
      </c>
    </row>
    <row r="12" spans="1:7" x14ac:dyDescent="0.25">
      <c r="A12" s="9">
        <v>10</v>
      </c>
      <c r="B12" s="6" t="s">
        <v>146</v>
      </c>
      <c r="C12" s="7" t="s">
        <v>21</v>
      </c>
      <c r="D12" s="8">
        <v>9</v>
      </c>
      <c r="E12" s="8">
        <v>9</v>
      </c>
      <c r="F12" s="8">
        <v>4.4000000000000004</v>
      </c>
      <c r="G12" s="15">
        <f t="shared" si="0"/>
        <v>6.2</v>
      </c>
    </row>
    <row r="13" spans="1:7" x14ac:dyDescent="0.25">
      <c r="A13" s="9">
        <v>11</v>
      </c>
      <c r="B13" s="6" t="s">
        <v>147</v>
      </c>
      <c r="C13" s="7" t="s">
        <v>33</v>
      </c>
      <c r="D13" s="8">
        <v>9</v>
      </c>
      <c r="E13" s="8">
        <v>7</v>
      </c>
      <c r="F13" s="8">
        <v>2.6</v>
      </c>
      <c r="G13" s="15">
        <f t="shared" si="0"/>
        <v>4.8</v>
      </c>
    </row>
    <row r="14" spans="1:7" x14ac:dyDescent="0.25">
      <c r="A14" s="9">
        <v>12</v>
      </c>
      <c r="B14" s="6" t="s">
        <v>148</v>
      </c>
      <c r="C14" s="7" t="s">
        <v>81</v>
      </c>
      <c r="D14" s="8">
        <v>9</v>
      </c>
      <c r="E14" s="8">
        <v>7</v>
      </c>
      <c r="F14" s="8">
        <v>5.4</v>
      </c>
      <c r="G14" s="15">
        <f t="shared" si="0"/>
        <v>6.4</v>
      </c>
    </row>
    <row r="15" spans="1:7" x14ac:dyDescent="0.25">
      <c r="A15" s="9">
        <v>13</v>
      </c>
      <c r="B15" s="6" t="s">
        <v>149</v>
      </c>
      <c r="C15" s="7" t="s">
        <v>81</v>
      </c>
      <c r="D15" s="8">
        <v>9</v>
      </c>
      <c r="E15" s="8">
        <v>7.5</v>
      </c>
      <c r="F15" s="8">
        <v>5.2</v>
      </c>
      <c r="G15" s="15">
        <f t="shared" si="0"/>
        <v>6.4</v>
      </c>
    </row>
    <row r="16" spans="1:7" x14ac:dyDescent="0.25">
      <c r="A16" s="9">
        <v>14</v>
      </c>
      <c r="B16" s="6" t="s">
        <v>150</v>
      </c>
      <c r="C16" s="7" t="s">
        <v>103</v>
      </c>
      <c r="D16" s="8">
        <v>10</v>
      </c>
      <c r="E16" s="8">
        <v>10</v>
      </c>
      <c r="F16" s="8">
        <v>7</v>
      </c>
      <c r="G16" s="15">
        <f t="shared" si="0"/>
        <v>8.1999999999999993</v>
      </c>
    </row>
    <row r="17" spans="1:7" x14ac:dyDescent="0.25">
      <c r="A17" s="9">
        <v>15</v>
      </c>
      <c r="B17" s="6" t="s">
        <v>151</v>
      </c>
      <c r="C17" s="7" t="s">
        <v>152</v>
      </c>
      <c r="D17" s="8">
        <v>9</v>
      </c>
      <c r="E17" s="8">
        <v>8</v>
      </c>
      <c r="F17" s="8">
        <v>4</v>
      </c>
      <c r="G17" s="15">
        <f t="shared" si="0"/>
        <v>5.8</v>
      </c>
    </row>
    <row r="18" spans="1:7" x14ac:dyDescent="0.25">
      <c r="A18" s="9">
        <v>16</v>
      </c>
      <c r="B18" s="6" t="s">
        <v>153</v>
      </c>
      <c r="C18" s="7" t="s">
        <v>152</v>
      </c>
      <c r="D18" s="8">
        <v>9</v>
      </c>
      <c r="E18" s="8">
        <v>8</v>
      </c>
      <c r="F18" s="8">
        <v>5.6</v>
      </c>
      <c r="G18" s="15">
        <f t="shared" si="0"/>
        <v>6.8</v>
      </c>
    </row>
    <row r="19" spans="1:7" x14ac:dyDescent="0.25">
      <c r="A19" s="9">
        <v>17</v>
      </c>
      <c r="B19" s="6" t="s">
        <v>154</v>
      </c>
      <c r="C19" s="7" t="s">
        <v>155</v>
      </c>
      <c r="D19" s="8">
        <v>9</v>
      </c>
      <c r="E19" s="8">
        <v>7</v>
      </c>
      <c r="F19" s="8">
        <v>6.4</v>
      </c>
      <c r="G19" s="15">
        <f t="shared" si="0"/>
        <v>7</v>
      </c>
    </row>
    <row r="20" spans="1:7" x14ac:dyDescent="0.25">
      <c r="A20" s="9">
        <v>18</v>
      </c>
      <c r="B20" s="6" t="s">
        <v>156</v>
      </c>
      <c r="C20" s="7" t="s">
        <v>104</v>
      </c>
      <c r="D20" s="8">
        <v>6</v>
      </c>
      <c r="E20" s="8">
        <v>5</v>
      </c>
      <c r="F20" s="8">
        <v>5.2</v>
      </c>
      <c r="G20" s="15">
        <f t="shared" si="0"/>
        <v>5.3</v>
      </c>
    </row>
    <row r="21" spans="1:7" x14ac:dyDescent="0.25">
      <c r="A21" s="9">
        <v>19</v>
      </c>
      <c r="B21" s="6" t="s">
        <v>157</v>
      </c>
      <c r="C21" s="7" t="s">
        <v>158</v>
      </c>
      <c r="D21" s="8">
        <v>9</v>
      </c>
      <c r="E21" s="8">
        <v>8</v>
      </c>
      <c r="F21" s="8">
        <v>5.2</v>
      </c>
      <c r="G21" s="15">
        <f t="shared" si="0"/>
        <v>6.5</v>
      </c>
    </row>
    <row r="22" spans="1:7" x14ac:dyDescent="0.25">
      <c r="A22" s="9">
        <v>20</v>
      </c>
      <c r="B22" s="6" t="s">
        <v>159</v>
      </c>
      <c r="C22" s="7" t="s">
        <v>160</v>
      </c>
      <c r="D22" s="8">
        <v>6</v>
      </c>
      <c r="E22" s="8">
        <v>6</v>
      </c>
      <c r="F22" s="8">
        <v>6</v>
      </c>
      <c r="G22" s="15">
        <f t="shared" si="0"/>
        <v>6</v>
      </c>
    </row>
    <row r="23" spans="1:7" x14ac:dyDescent="0.25">
      <c r="A23" s="9">
        <v>21</v>
      </c>
      <c r="B23" s="6" t="s">
        <v>161</v>
      </c>
      <c r="C23" s="7" t="s">
        <v>162</v>
      </c>
      <c r="D23" s="8">
        <v>8</v>
      </c>
      <c r="E23" s="8">
        <v>8</v>
      </c>
      <c r="F23" s="8">
        <v>5.4</v>
      </c>
      <c r="G23" s="15">
        <f t="shared" si="0"/>
        <v>6.4</v>
      </c>
    </row>
    <row r="24" spans="1:7" x14ac:dyDescent="0.25">
      <c r="A24" s="9">
        <v>22</v>
      </c>
      <c r="B24" s="6" t="s">
        <v>163</v>
      </c>
      <c r="C24" s="7" t="s">
        <v>84</v>
      </c>
      <c r="D24" s="8">
        <v>8</v>
      </c>
      <c r="E24" s="8">
        <v>7</v>
      </c>
      <c r="F24" s="8">
        <v>4.4000000000000004</v>
      </c>
      <c r="G24" s="15">
        <f t="shared" si="0"/>
        <v>5.6</v>
      </c>
    </row>
    <row r="25" spans="1:7" x14ac:dyDescent="0.25">
      <c r="A25" s="9">
        <v>23</v>
      </c>
      <c r="B25" s="6" t="s">
        <v>164</v>
      </c>
      <c r="C25" s="7" t="s">
        <v>165</v>
      </c>
      <c r="D25" s="8">
        <v>9</v>
      </c>
      <c r="E25" s="8">
        <v>9</v>
      </c>
      <c r="F25" s="8">
        <v>6.6</v>
      </c>
      <c r="G25" s="15">
        <f t="shared" si="0"/>
        <v>7.6</v>
      </c>
    </row>
    <row r="26" spans="1:7" x14ac:dyDescent="0.25">
      <c r="A26" s="9">
        <v>24</v>
      </c>
      <c r="B26" s="6" t="s">
        <v>166</v>
      </c>
      <c r="C26" s="7" t="s">
        <v>78</v>
      </c>
      <c r="D26" s="8">
        <v>5</v>
      </c>
      <c r="E26" s="8">
        <v>5</v>
      </c>
      <c r="F26" s="8">
        <v>7.2</v>
      </c>
      <c r="G26" s="15">
        <f t="shared" si="0"/>
        <v>6.3</v>
      </c>
    </row>
    <row r="27" spans="1:7" x14ac:dyDescent="0.25">
      <c r="A27" s="9">
        <v>25</v>
      </c>
      <c r="B27" s="6" t="s">
        <v>167</v>
      </c>
      <c r="C27" s="7" t="s">
        <v>168</v>
      </c>
      <c r="D27" s="8">
        <v>8</v>
      </c>
      <c r="E27" s="8">
        <v>7</v>
      </c>
      <c r="F27" s="8">
        <v>4</v>
      </c>
      <c r="G27" s="15">
        <f t="shared" si="0"/>
        <v>5.4</v>
      </c>
    </row>
    <row r="28" spans="1:7" x14ac:dyDescent="0.25">
      <c r="A28" s="9">
        <v>26</v>
      </c>
      <c r="B28" s="6" t="s">
        <v>169</v>
      </c>
      <c r="C28" s="7" t="s">
        <v>170</v>
      </c>
      <c r="D28" s="8">
        <v>10</v>
      </c>
      <c r="E28" s="8">
        <v>10</v>
      </c>
      <c r="F28" s="8">
        <v>7.8</v>
      </c>
      <c r="G28" s="15">
        <f t="shared" si="0"/>
        <v>8.6999999999999993</v>
      </c>
    </row>
    <row r="29" spans="1:7" x14ac:dyDescent="0.25">
      <c r="A29" s="9">
        <v>27</v>
      </c>
      <c r="B29" s="6" t="s">
        <v>145</v>
      </c>
      <c r="C29" s="7" t="s">
        <v>170</v>
      </c>
      <c r="D29" s="8">
        <v>9</v>
      </c>
      <c r="E29" s="8">
        <v>8</v>
      </c>
      <c r="F29" s="8">
        <v>5.6</v>
      </c>
      <c r="G29" s="15">
        <f t="shared" si="0"/>
        <v>6.8</v>
      </c>
    </row>
    <row r="30" spans="1:7" x14ac:dyDescent="0.25">
      <c r="A30" s="9">
        <v>28</v>
      </c>
      <c r="B30" s="6" t="s">
        <v>171</v>
      </c>
      <c r="C30" s="7" t="s">
        <v>172</v>
      </c>
      <c r="D30" s="8">
        <v>9</v>
      </c>
      <c r="E30" s="8">
        <v>8</v>
      </c>
      <c r="F30" s="8">
        <v>5.6</v>
      </c>
      <c r="G30" s="15">
        <f t="shared" si="0"/>
        <v>6.8</v>
      </c>
    </row>
    <row r="31" spans="1:7" x14ac:dyDescent="0.25">
      <c r="A31" s="9">
        <v>29</v>
      </c>
      <c r="B31" s="6" t="s">
        <v>173</v>
      </c>
      <c r="C31" s="7" t="s">
        <v>126</v>
      </c>
      <c r="D31" s="8">
        <v>9</v>
      </c>
      <c r="E31" s="8">
        <v>8</v>
      </c>
      <c r="F31" s="8">
        <v>5.4</v>
      </c>
      <c r="G31" s="15">
        <f t="shared" si="0"/>
        <v>6.6</v>
      </c>
    </row>
    <row r="32" spans="1:7" x14ac:dyDescent="0.25">
      <c r="A32" s="9">
        <v>30</v>
      </c>
      <c r="B32" s="6" t="s">
        <v>174</v>
      </c>
      <c r="C32" s="7" t="s">
        <v>175</v>
      </c>
      <c r="D32" s="8">
        <v>8</v>
      </c>
      <c r="E32" s="8">
        <v>8</v>
      </c>
      <c r="F32" s="8">
        <v>4.2</v>
      </c>
      <c r="G32" s="15">
        <f t="shared" si="0"/>
        <v>5.7</v>
      </c>
    </row>
    <row r="33" spans="1:7" x14ac:dyDescent="0.25">
      <c r="A33" s="9">
        <v>31</v>
      </c>
      <c r="B33" s="6" t="s">
        <v>176</v>
      </c>
      <c r="C33" s="7" t="s">
        <v>177</v>
      </c>
      <c r="D33" s="8">
        <v>9</v>
      </c>
      <c r="E33" s="8">
        <v>8</v>
      </c>
      <c r="F33" s="8">
        <v>6</v>
      </c>
      <c r="G33" s="15">
        <f t="shared" si="0"/>
        <v>7</v>
      </c>
    </row>
    <row r="35" spans="1:7" x14ac:dyDescent="0.25">
      <c r="E35" s="24" t="s">
        <v>180</v>
      </c>
      <c r="F35" s="24"/>
      <c r="G35" s="24"/>
    </row>
    <row r="36" spans="1:7" x14ac:dyDescent="0.25">
      <c r="B36" s="13" t="s">
        <v>6</v>
      </c>
      <c r="E36" s="25" t="s">
        <v>7</v>
      </c>
      <c r="F36" s="25"/>
      <c r="G36" s="25"/>
    </row>
    <row r="37" spans="1:7" x14ac:dyDescent="0.25">
      <c r="B37" s="14"/>
    </row>
    <row r="41" spans="1:7" x14ac:dyDescent="0.25">
      <c r="B41" s="16" t="s">
        <v>178</v>
      </c>
    </row>
  </sheetData>
  <sheetProtection selectLockedCells="1"/>
  <mergeCells count="5">
    <mergeCell ref="A1:C1"/>
    <mergeCell ref="D1:G1"/>
    <mergeCell ref="A2:C2"/>
    <mergeCell ref="E35:G35"/>
    <mergeCell ref="E36:G36"/>
  </mergeCells>
  <conditionalFormatting sqref="A3:F33">
    <cfRule type="expression" dxfId="11" priority="1">
      <formula>ISEVEN(ROW())</formula>
    </cfRule>
  </conditionalFormatting>
  <conditionalFormatting sqref="G3:G33">
    <cfRule type="cellIs" dxfId="10" priority="2" operator="between">
      <formula>0.01</formula>
      <formula>1.99</formula>
    </cfRule>
  </conditionalFormatting>
  <conditionalFormatting sqref="G3:G33">
    <cfRule type="cellIs" dxfId="9" priority="3" operator="between">
      <formula>2</formula>
      <formula>3.49</formula>
    </cfRule>
  </conditionalFormatting>
  <conditionalFormatting sqref="G3:G33">
    <cfRule type="cellIs" dxfId="8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3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2"/>
  <sheetViews>
    <sheetView topLeftCell="C17" workbookViewId="0">
      <selection activeCell="G3" sqref="G3:G34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17" t="s">
        <v>4</v>
      </c>
      <c r="B1" s="18"/>
      <c r="C1" s="18"/>
      <c r="D1" s="19" t="s">
        <v>179</v>
      </c>
      <c r="E1" s="20"/>
      <c r="F1" s="20"/>
      <c r="G1" s="20"/>
    </row>
    <row r="2" spans="1:7" ht="15.75" customHeight="1" thickTop="1" x14ac:dyDescent="0.25">
      <c r="A2" s="26" t="s">
        <v>0</v>
      </c>
      <c r="B2" s="22"/>
      <c r="C2" s="23"/>
      <c r="D2" s="2" t="s">
        <v>1</v>
      </c>
      <c r="E2" s="3" t="s">
        <v>2</v>
      </c>
      <c r="F2" s="3" t="s">
        <v>3</v>
      </c>
      <c r="G2" s="4" t="s">
        <v>5</v>
      </c>
    </row>
    <row r="3" spans="1:7" x14ac:dyDescent="0.25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8">
        <v>9</v>
      </c>
      <c r="E3" s="8">
        <v>8</v>
      </c>
      <c r="F3" s="8">
        <v>6.6</v>
      </c>
      <c r="G3" s="15">
        <f>IF(COUNTA(D3:F3)=0,"",ROUND(D3*0.2+E3*0.2+F3*0.6,1))</f>
        <v>7.4</v>
      </c>
    </row>
    <row r="4" spans="1:7" x14ac:dyDescent="0.25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8">
        <v>10</v>
      </c>
      <c r="E4" s="8">
        <v>9</v>
      </c>
      <c r="F4" s="8">
        <v>6.8</v>
      </c>
      <c r="G4" s="15">
        <f t="shared" ref="G4:G34" si="0">IF(COUNTA(D4:F4)=0,"",ROUND(D4*0.2+E4*0.2+F4*0.6,1))</f>
        <v>7.9</v>
      </c>
    </row>
    <row r="5" spans="1:7" x14ac:dyDescent="0.25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8">
        <v>10</v>
      </c>
      <c r="E5" s="8">
        <v>10</v>
      </c>
      <c r="F5" s="8">
        <v>4</v>
      </c>
      <c r="G5" s="15">
        <f t="shared" si="0"/>
        <v>6.4</v>
      </c>
    </row>
    <row r="6" spans="1:7" x14ac:dyDescent="0.25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8">
        <v>7</v>
      </c>
      <c r="E6" s="8">
        <v>7</v>
      </c>
      <c r="F6" s="8">
        <v>6.2</v>
      </c>
      <c r="G6" s="15">
        <f t="shared" si="0"/>
        <v>6.5</v>
      </c>
    </row>
    <row r="7" spans="1:7" x14ac:dyDescent="0.25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8">
        <v>7</v>
      </c>
      <c r="E7" s="8">
        <v>7</v>
      </c>
      <c r="F7" s="8">
        <v>6.6</v>
      </c>
      <c r="G7" s="15">
        <f t="shared" si="0"/>
        <v>6.8</v>
      </c>
    </row>
    <row r="8" spans="1:7" x14ac:dyDescent="0.25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8">
        <v>8</v>
      </c>
      <c r="E8" s="8">
        <v>7</v>
      </c>
      <c r="F8" s="8">
        <v>3.4</v>
      </c>
      <c r="G8" s="15">
        <f t="shared" si="0"/>
        <v>5</v>
      </c>
    </row>
    <row r="9" spans="1:7" x14ac:dyDescent="0.25">
      <c r="A9" s="9">
        <f ca="1">IFERROR(__xludf.DUMMYFUNCTION("""COMPUTED_VALUE"""),7)</f>
        <v>7</v>
      </c>
      <c r="B9" s="6" t="str">
        <f ca="1">IFERROR(__xludf.DUMMYFUNCTION("""COMPUTED_VALUE"""),"Hoàng Huỳnh Nhật")</f>
        <v>Hoàng Huỳnh Nhật</v>
      </c>
      <c r="C9" s="7" t="str">
        <f ca="1">IFERROR(__xludf.DUMMYFUNCTION("""COMPUTED_VALUE"""),"Hào")</f>
        <v>Hào</v>
      </c>
      <c r="D9" s="8"/>
      <c r="E9" s="8"/>
      <c r="F9" s="8"/>
      <c r="G9" s="15" t="str">
        <f t="shared" si="0"/>
        <v/>
      </c>
    </row>
    <row r="10" spans="1:7" x14ac:dyDescent="0.25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8">
        <v>10</v>
      </c>
      <c r="E10" s="8">
        <v>8</v>
      </c>
      <c r="F10" s="8">
        <v>5.6</v>
      </c>
      <c r="G10" s="15">
        <f t="shared" si="0"/>
        <v>7</v>
      </c>
    </row>
    <row r="11" spans="1:7" x14ac:dyDescent="0.25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8">
        <v>10</v>
      </c>
      <c r="E11" s="8">
        <v>10</v>
      </c>
      <c r="F11" s="8">
        <v>7</v>
      </c>
      <c r="G11" s="15">
        <f t="shared" si="0"/>
        <v>8.1999999999999993</v>
      </c>
    </row>
    <row r="12" spans="1:7" x14ac:dyDescent="0.25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8">
        <v>10</v>
      </c>
      <c r="E12" s="8">
        <v>8</v>
      </c>
      <c r="F12" s="8">
        <v>6.8</v>
      </c>
      <c r="G12" s="15">
        <f t="shared" si="0"/>
        <v>7.7</v>
      </c>
    </row>
    <row r="13" spans="1:7" x14ac:dyDescent="0.25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8">
        <v>10</v>
      </c>
      <c r="E13" s="8">
        <v>7</v>
      </c>
      <c r="F13" s="8">
        <v>6.2</v>
      </c>
      <c r="G13" s="15">
        <f t="shared" si="0"/>
        <v>7.1</v>
      </c>
    </row>
    <row r="14" spans="1:7" x14ac:dyDescent="0.25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8">
        <v>10</v>
      </c>
      <c r="E14" s="8">
        <v>7</v>
      </c>
      <c r="F14" s="8">
        <v>5.8</v>
      </c>
      <c r="G14" s="15">
        <f t="shared" si="0"/>
        <v>6.9</v>
      </c>
    </row>
    <row r="15" spans="1:7" x14ac:dyDescent="0.25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8">
        <v>10</v>
      </c>
      <c r="E15" s="8">
        <v>10</v>
      </c>
      <c r="F15" s="8">
        <v>8</v>
      </c>
      <c r="G15" s="15">
        <f t="shared" si="0"/>
        <v>8.8000000000000007</v>
      </c>
    </row>
    <row r="16" spans="1:7" x14ac:dyDescent="0.25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8">
        <v>10</v>
      </c>
      <c r="E16" s="8">
        <v>9</v>
      </c>
      <c r="F16" s="8">
        <v>9.8000000000000007</v>
      </c>
      <c r="G16" s="15">
        <f t="shared" si="0"/>
        <v>9.6999999999999993</v>
      </c>
    </row>
    <row r="17" spans="1:7" x14ac:dyDescent="0.25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8">
        <v>8</v>
      </c>
      <c r="E17" s="8">
        <v>7</v>
      </c>
      <c r="F17" s="8">
        <v>4.4000000000000004</v>
      </c>
      <c r="G17" s="15">
        <f t="shared" si="0"/>
        <v>5.6</v>
      </c>
    </row>
    <row r="18" spans="1:7" x14ac:dyDescent="0.25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8">
        <v>10</v>
      </c>
      <c r="E18" s="8">
        <v>7</v>
      </c>
      <c r="F18" s="8">
        <v>7</v>
      </c>
      <c r="G18" s="15">
        <f t="shared" si="0"/>
        <v>7.6</v>
      </c>
    </row>
    <row r="19" spans="1:7" x14ac:dyDescent="0.25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8">
        <v>9</v>
      </c>
      <c r="E19" s="8">
        <v>7</v>
      </c>
      <c r="F19" s="8">
        <v>4.5999999999999996</v>
      </c>
      <c r="G19" s="15">
        <f t="shared" si="0"/>
        <v>6</v>
      </c>
    </row>
    <row r="20" spans="1:7" x14ac:dyDescent="0.25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8">
        <v>9</v>
      </c>
      <c r="E20" s="8">
        <v>9</v>
      </c>
      <c r="F20" s="8">
        <v>8.6</v>
      </c>
      <c r="G20" s="15">
        <f t="shared" si="0"/>
        <v>8.8000000000000007</v>
      </c>
    </row>
    <row r="21" spans="1:7" x14ac:dyDescent="0.25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8">
        <v>7</v>
      </c>
      <c r="E21" s="8">
        <v>7</v>
      </c>
      <c r="F21" s="8">
        <v>7.6</v>
      </c>
      <c r="G21" s="15">
        <f t="shared" si="0"/>
        <v>7.4</v>
      </c>
    </row>
    <row r="22" spans="1:7" x14ac:dyDescent="0.25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8">
        <v>7</v>
      </c>
      <c r="E22" s="8">
        <v>7</v>
      </c>
      <c r="F22" s="8">
        <v>3.4</v>
      </c>
      <c r="G22" s="15">
        <f t="shared" si="0"/>
        <v>4.8</v>
      </c>
    </row>
    <row r="23" spans="1:7" x14ac:dyDescent="0.25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8">
        <v>10</v>
      </c>
      <c r="E23" s="8">
        <v>8</v>
      </c>
      <c r="F23" s="8">
        <v>7</v>
      </c>
      <c r="G23" s="15">
        <f t="shared" si="0"/>
        <v>7.8</v>
      </c>
    </row>
    <row r="24" spans="1:7" x14ac:dyDescent="0.25">
      <c r="A24" s="9">
        <f ca="1">IFERROR(__xludf.DUMMYFUNCTION("""COMPUTED_VALUE"""),22)</f>
        <v>22</v>
      </c>
      <c r="B24" s="6" t="str">
        <f ca="1">IFERROR(__xludf.DUMMYFUNCTION("""COMPUTED_VALUE"""),"Võ Ngọc Tâm")</f>
        <v>Võ Ngọc Tâm</v>
      </c>
      <c r="C24" s="7" t="str">
        <f ca="1">IFERROR(__xludf.DUMMYFUNCTION("""COMPUTED_VALUE"""),"Nhi")</f>
        <v>Nhi</v>
      </c>
      <c r="D24" s="8">
        <v>9</v>
      </c>
      <c r="E24" s="8">
        <v>7</v>
      </c>
      <c r="F24" s="8">
        <v>4.4000000000000004</v>
      </c>
      <c r="G24" s="15">
        <f t="shared" si="0"/>
        <v>5.8</v>
      </c>
    </row>
    <row r="25" spans="1:7" x14ac:dyDescent="0.25">
      <c r="A25" s="9">
        <f ca="1">IFERROR(__xludf.DUMMYFUNCTION("""COMPUTED_VALUE"""),23)</f>
        <v>23</v>
      </c>
      <c r="B25" s="6" t="str">
        <f ca="1">IFERROR(__xludf.DUMMYFUNCTION("""COMPUTED_VALUE"""),"Đỗ Thiên")</f>
        <v>Đỗ Thiên</v>
      </c>
      <c r="C25" s="7" t="str">
        <f ca="1">IFERROR(__xludf.DUMMYFUNCTION("""COMPUTED_VALUE"""),"Phú")</f>
        <v>Phú</v>
      </c>
      <c r="D25" s="8"/>
      <c r="E25" s="8"/>
      <c r="F25" s="8"/>
      <c r="G25" s="15" t="str">
        <f t="shared" si="0"/>
        <v/>
      </c>
    </row>
    <row r="26" spans="1:7" x14ac:dyDescent="0.25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8">
        <v>10</v>
      </c>
      <c r="E26" s="8">
        <v>8</v>
      </c>
      <c r="F26" s="8">
        <v>5.6</v>
      </c>
      <c r="G26" s="15">
        <f t="shared" si="0"/>
        <v>7</v>
      </c>
    </row>
    <row r="27" spans="1:7" x14ac:dyDescent="0.25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8">
        <v>10</v>
      </c>
      <c r="E27" s="8">
        <v>10</v>
      </c>
      <c r="F27" s="8">
        <v>9.4</v>
      </c>
      <c r="G27" s="15">
        <f t="shared" si="0"/>
        <v>9.6</v>
      </c>
    </row>
    <row r="28" spans="1:7" x14ac:dyDescent="0.25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8">
        <v>10</v>
      </c>
      <c r="E28" s="8">
        <v>8</v>
      </c>
      <c r="F28" s="8">
        <v>4.5999999999999996</v>
      </c>
      <c r="G28" s="15">
        <f t="shared" si="0"/>
        <v>6.4</v>
      </c>
    </row>
    <row r="29" spans="1:7" x14ac:dyDescent="0.25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8">
        <v>10</v>
      </c>
      <c r="E29" s="8">
        <v>8</v>
      </c>
      <c r="F29" s="8">
        <v>4.4000000000000004</v>
      </c>
      <c r="G29" s="15">
        <f t="shared" si="0"/>
        <v>6.2</v>
      </c>
    </row>
    <row r="30" spans="1:7" x14ac:dyDescent="0.25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8">
        <v>10</v>
      </c>
      <c r="E30" s="8">
        <v>9</v>
      </c>
      <c r="F30" s="8">
        <v>7</v>
      </c>
      <c r="G30" s="15">
        <f t="shared" si="0"/>
        <v>8</v>
      </c>
    </row>
    <row r="31" spans="1:7" x14ac:dyDescent="0.25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8">
        <v>8</v>
      </c>
      <c r="E31" s="8">
        <v>7</v>
      </c>
      <c r="F31" s="8">
        <v>9.1999999999999993</v>
      </c>
      <c r="G31" s="15">
        <f t="shared" si="0"/>
        <v>8.5</v>
      </c>
    </row>
    <row r="32" spans="1:7" x14ac:dyDescent="0.25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8">
        <v>10</v>
      </c>
      <c r="E32" s="8">
        <v>10</v>
      </c>
      <c r="F32" s="8">
        <v>8.6</v>
      </c>
      <c r="G32" s="15">
        <f t="shared" si="0"/>
        <v>9.1999999999999993</v>
      </c>
    </row>
    <row r="33" spans="1:7" x14ac:dyDescent="0.25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8">
        <v>9</v>
      </c>
      <c r="E33" s="8">
        <v>7</v>
      </c>
      <c r="F33" s="8">
        <v>7.2</v>
      </c>
      <c r="G33" s="15">
        <f t="shared" si="0"/>
        <v>7.5</v>
      </c>
    </row>
    <row r="34" spans="1:7" x14ac:dyDescent="0.25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8">
        <v>10</v>
      </c>
      <c r="E34" s="8">
        <v>9</v>
      </c>
      <c r="F34" s="8">
        <v>6.4</v>
      </c>
      <c r="G34" s="15">
        <f t="shared" si="0"/>
        <v>7.6</v>
      </c>
    </row>
    <row r="36" spans="1:7" x14ac:dyDescent="0.25">
      <c r="E36" s="24" t="s">
        <v>183</v>
      </c>
      <c r="F36" s="24"/>
      <c r="G36" s="24"/>
    </row>
    <row r="37" spans="1:7" x14ac:dyDescent="0.25">
      <c r="B37" s="13" t="s">
        <v>6</v>
      </c>
      <c r="E37" s="25" t="s">
        <v>7</v>
      </c>
      <c r="F37" s="25"/>
      <c r="G37" s="25"/>
    </row>
    <row r="38" spans="1:7" x14ac:dyDescent="0.25">
      <c r="B38" s="14"/>
    </row>
    <row r="42" spans="1:7" x14ac:dyDescent="0.25">
      <c r="B42" s="16" t="s">
        <v>178</v>
      </c>
    </row>
  </sheetData>
  <sheetProtection selectLockedCells="1"/>
  <mergeCells count="5">
    <mergeCell ref="A1:C1"/>
    <mergeCell ref="D1:G1"/>
    <mergeCell ref="A2:C2"/>
    <mergeCell ref="E36:G36"/>
    <mergeCell ref="E37:G37"/>
  </mergeCells>
  <conditionalFormatting sqref="A3:F34">
    <cfRule type="expression" dxfId="7" priority="1">
      <formula>ISEVEN(ROW())</formula>
    </cfRule>
  </conditionalFormatting>
  <conditionalFormatting sqref="G3:G34">
    <cfRule type="cellIs" dxfId="6" priority="2" operator="between">
      <formula>0.01</formula>
      <formula>1.99</formula>
    </cfRule>
  </conditionalFormatting>
  <conditionalFormatting sqref="G3:G34">
    <cfRule type="cellIs" dxfId="5" priority="3" operator="between">
      <formula>2</formula>
      <formula>3.49</formula>
    </cfRule>
  </conditionalFormatting>
  <conditionalFormatting sqref="G3:G34">
    <cfRule type="cellIs" dxfId="4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6"/>
  <sheetViews>
    <sheetView tabSelected="1" topLeftCell="C29" workbookViewId="0">
      <selection activeCell="G26" sqref="G26"/>
    </sheetView>
  </sheetViews>
  <sheetFormatPr defaultColWidth="8.875" defaultRowHeight="15.75" x14ac:dyDescent="0.2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 x14ac:dyDescent="0.3">
      <c r="A1" s="17" t="s">
        <v>4</v>
      </c>
      <c r="B1" s="18"/>
      <c r="C1" s="18"/>
      <c r="D1" s="19" t="s">
        <v>181</v>
      </c>
      <c r="E1" s="20"/>
      <c r="F1" s="20"/>
      <c r="G1" s="20"/>
    </row>
    <row r="2" spans="1:7" ht="15.75" customHeight="1" thickTop="1" x14ac:dyDescent="0.25">
      <c r="A2" s="21" t="s">
        <v>72</v>
      </c>
      <c r="B2" s="22"/>
      <c r="C2" s="23"/>
      <c r="D2" s="2" t="s">
        <v>1</v>
      </c>
      <c r="E2" s="3" t="s">
        <v>2</v>
      </c>
      <c r="F2" s="3" t="s">
        <v>3</v>
      </c>
      <c r="G2" s="4" t="s">
        <v>5</v>
      </c>
    </row>
    <row r="3" spans="1:7" x14ac:dyDescent="0.25">
      <c r="A3" s="5">
        <v>1</v>
      </c>
      <c r="B3" s="6" t="s">
        <v>8</v>
      </c>
      <c r="C3" s="7" t="s">
        <v>9</v>
      </c>
      <c r="D3" s="8">
        <v>10</v>
      </c>
      <c r="E3" s="8">
        <v>8</v>
      </c>
      <c r="F3" s="8">
        <v>8.8000000000000007</v>
      </c>
      <c r="G3" s="15">
        <f>IF(COUNTA(D3:F3)=0,"",ROUND(D3*0.2+E3*0.2+F3*0.6,1))</f>
        <v>8.9</v>
      </c>
    </row>
    <row r="4" spans="1:7" x14ac:dyDescent="0.25">
      <c r="A4" s="9">
        <v>2</v>
      </c>
      <c r="B4" s="6" t="s">
        <v>10</v>
      </c>
      <c r="C4" s="7" t="s">
        <v>11</v>
      </c>
      <c r="D4" s="8">
        <v>8</v>
      </c>
      <c r="E4" s="8">
        <v>7</v>
      </c>
      <c r="F4" s="8">
        <v>4.8</v>
      </c>
      <c r="G4" s="15">
        <f t="shared" ref="G4:G38" si="0">IF(COUNTA(D4:F4)=0,"",ROUND(D4*0.2+E4*0.2+F4*0.6,1))</f>
        <v>5.9</v>
      </c>
    </row>
    <row r="5" spans="1:7" x14ac:dyDescent="0.25">
      <c r="A5" s="9">
        <v>3</v>
      </c>
      <c r="B5" s="6" t="s">
        <v>12</v>
      </c>
      <c r="C5" s="7" t="s">
        <v>13</v>
      </c>
      <c r="D5" s="8">
        <v>9</v>
      </c>
      <c r="E5" s="8">
        <v>9</v>
      </c>
      <c r="F5" s="8">
        <v>7.4</v>
      </c>
      <c r="G5" s="15">
        <f t="shared" si="0"/>
        <v>8</v>
      </c>
    </row>
    <row r="6" spans="1:7" x14ac:dyDescent="0.25">
      <c r="A6" s="9">
        <v>4</v>
      </c>
      <c r="B6" s="6" t="s">
        <v>14</v>
      </c>
      <c r="C6" s="7" t="s">
        <v>13</v>
      </c>
      <c r="D6" s="8">
        <v>8</v>
      </c>
      <c r="E6" s="8">
        <v>9</v>
      </c>
      <c r="F6" s="8">
        <v>7.2</v>
      </c>
      <c r="G6" s="15">
        <f t="shared" si="0"/>
        <v>7.7</v>
      </c>
    </row>
    <row r="7" spans="1:7" x14ac:dyDescent="0.25">
      <c r="A7" s="9">
        <v>5</v>
      </c>
      <c r="B7" s="6" t="s">
        <v>15</v>
      </c>
      <c r="C7" s="7" t="s">
        <v>16</v>
      </c>
      <c r="D7" s="8">
        <v>9</v>
      </c>
      <c r="E7" s="8">
        <v>9</v>
      </c>
      <c r="F7" s="8">
        <v>6.2</v>
      </c>
      <c r="G7" s="15">
        <f t="shared" si="0"/>
        <v>7.3</v>
      </c>
    </row>
    <row r="8" spans="1:7" x14ac:dyDescent="0.25">
      <c r="A8" s="9">
        <v>6</v>
      </c>
      <c r="B8" s="6" t="s">
        <v>17</v>
      </c>
      <c r="C8" s="7" t="s">
        <v>18</v>
      </c>
      <c r="D8" s="8">
        <v>10</v>
      </c>
      <c r="E8" s="8">
        <v>10</v>
      </c>
      <c r="F8" s="8">
        <v>4.8</v>
      </c>
      <c r="G8" s="15">
        <f t="shared" si="0"/>
        <v>6.9</v>
      </c>
    </row>
    <row r="9" spans="1:7" x14ac:dyDescent="0.25">
      <c r="A9" s="9">
        <v>7</v>
      </c>
      <c r="B9" s="6" t="s">
        <v>19</v>
      </c>
      <c r="C9" s="7" t="s">
        <v>18</v>
      </c>
      <c r="D9" s="8">
        <v>8</v>
      </c>
      <c r="E9" s="8">
        <v>7</v>
      </c>
      <c r="F9" s="8">
        <v>5.8</v>
      </c>
      <c r="G9" s="15">
        <f t="shared" si="0"/>
        <v>6.5</v>
      </c>
    </row>
    <row r="10" spans="1:7" x14ac:dyDescent="0.25">
      <c r="A10" s="9">
        <v>8</v>
      </c>
      <c r="B10" s="6" t="s">
        <v>20</v>
      </c>
      <c r="C10" s="7" t="s">
        <v>21</v>
      </c>
      <c r="D10" s="8">
        <v>9</v>
      </c>
      <c r="E10" s="8">
        <v>10</v>
      </c>
      <c r="F10" s="8">
        <v>7.2</v>
      </c>
      <c r="G10" s="15">
        <f t="shared" si="0"/>
        <v>8.1</v>
      </c>
    </row>
    <row r="11" spans="1:7" x14ac:dyDescent="0.25">
      <c r="A11" s="9">
        <v>9</v>
      </c>
      <c r="B11" s="6" t="s">
        <v>22</v>
      </c>
      <c r="C11" s="7" t="s">
        <v>21</v>
      </c>
      <c r="D11" s="8">
        <v>9</v>
      </c>
      <c r="E11" s="8">
        <v>9</v>
      </c>
      <c r="F11" s="8">
        <v>4.4000000000000004</v>
      </c>
      <c r="G11" s="15">
        <f t="shared" si="0"/>
        <v>6.2</v>
      </c>
    </row>
    <row r="12" spans="1:7" x14ac:dyDescent="0.25">
      <c r="A12" s="9">
        <v>10</v>
      </c>
      <c r="B12" s="6" t="s">
        <v>23</v>
      </c>
      <c r="C12" s="7" t="s">
        <v>24</v>
      </c>
      <c r="D12" s="8">
        <v>9</v>
      </c>
      <c r="E12" s="8">
        <v>8</v>
      </c>
      <c r="F12" s="8">
        <v>6</v>
      </c>
      <c r="G12" s="15">
        <f t="shared" si="0"/>
        <v>7</v>
      </c>
    </row>
    <row r="13" spans="1:7" x14ac:dyDescent="0.25">
      <c r="A13" s="9">
        <v>11</v>
      </c>
      <c r="B13" s="6" t="s">
        <v>25</v>
      </c>
      <c r="C13" s="7" t="s">
        <v>26</v>
      </c>
      <c r="D13" s="8">
        <v>8</v>
      </c>
      <c r="E13" s="8">
        <v>7</v>
      </c>
      <c r="F13" s="8">
        <v>7</v>
      </c>
      <c r="G13" s="15">
        <f t="shared" si="0"/>
        <v>7.2</v>
      </c>
    </row>
    <row r="14" spans="1:7" x14ac:dyDescent="0.25">
      <c r="A14" s="9">
        <v>12</v>
      </c>
      <c r="B14" s="6" t="s">
        <v>27</v>
      </c>
      <c r="C14" s="7" t="s">
        <v>28</v>
      </c>
      <c r="D14" s="8">
        <v>9</v>
      </c>
      <c r="E14" s="8">
        <v>7</v>
      </c>
      <c r="F14" s="8">
        <v>4.4000000000000004</v>
      </c>
      <c r="G14" s="15">
        <f t="shared" si="0"/>
        <v>5.8</v>
      </c>
    </row>
    <row r="15" spans="1:7" x14ac:dyDescent="0.25">
      <c r="A15" s="9">
        <v>13</v>
      </c>
      <c r="B15" s="6" t="s">
        <v>29</v>
      </c>
      <c r="C15" s="7" t="s">
        <v>30</v>
      </c>
      <c r="D15" s="8">
        <v>9</v>
      </c>
      <c r="E15" s="8">
        <v>7</v>
      </c>
      <c r="F15" s="8">
        <v>4</v>
      </c>
      <c r="G15" s="15">
        <f t="shared" si="0"/>
        <v>5.6</v>
      </c>
    </row>
    <row r="16" spans="1:7" x14ac:dyDescent="0.25">
      <c r="A16" s="9">
        <v>14</v>
      </c>
      <c r="B16" s="6" t="s">
        <v>31</v>
      </c>
      <c r="C16" s="7" t="s">
        <v>32</v>
      </c>
      <c r="D16" s="8">
        <v>9</v>
      </c>
      <c r="E16" s="8">
        <v>8</v>
      </c>
      <c r="F16" s="8">
        <v>6</v>
      </c>
      <c r="G16" s="15">
        <f t="shared" si="0"/>
        <v>7</v>
      </c>
    </row>
    <row r="17" spans="1:7" x14ac:dyDescent="0.25">
      <c r="A17" s="9">
        <v>15</v>
      </c>
      <c r="B17" s="6" t="s">
        <v>25</v>
      </c>
      <c r="C17" s="7" t="s">
        <v>33</v>
      </c>
      <c r="D17" s="8">
        <v>9</v>
      </c>
      <c r="E17" s="8">
        <v>10</v>
      </c>
      <c r="F17" s="8">
        <v>5.8</v>
      </c>
      <c r="G17" s="15">
        <f t="shared" si="0"/>
        <v>7.3</v>
      </c>
    </row>
    <row r="18" spans="1:7" x14ac:dyDescent="0.25">
      <c r="A18" s="9">
        <v>16</v>
      </c>
      <c r="B18" s="6" t="s">
        <v>34</v>
      </c>
      <c r="C18" s="7" t="s">
        <v>33</v>
      </c>
      <c r="D18" s="8">
        <v>9</v>
      </c>
      <c r="E18" s="8">
        <v>10</v>
      </c>
      <c r="F18" s="8">
        <v>3.8</v>
      </c>
      <c r="G18" s="15">
        <f t="shared" si="0"/>
        <v>6.1</v>
      </c>
    </row>
    <row r="19" spans="1:7" x14ac:dyDescent="0.25">
      <c r="A19" s="9">
        <v>17</v>
      </c>
      <c r="B19" s="6" t="s">
        <v>35</v>
      </c>
      <c r="C19" s="7" t="s">
        <v>33</v>
      </c>
      <c r="D19" s="8">
        <v>9</v>
      </c>
      <c r="E19" s="8">
        <v>10</v>
      </c>
      <c r="F19" s="8">
        <v>7.4</v>
      </c>
      <c r="G19" s="15">
        <f t="shared" si="0"/>
        <v>8.1999999999999993</v>
      </c>
    </row>
    <row r="20" spans="1:7" x14ac:dyDescent="0.25">
      <c r="A20" s="9">
        <v>18</v>
      </c>
      <c r="B20" s="6" t="s">
        <v>36</v>
      </c>
      <c r="C20" s="7" t="s">
        <v>37</v>
      </c>
      <c r="D20" s="8">
        <v>8</v>
      </c>
      <c r="E20" s="8">
        <v>8</v>
      </c>
      <c r="F20" s="8">
        <v>5</v>
      </c>
      <c r="G20" s="15">
        <f t="shared" si="0"/>
        <v>6.2</v>
      </c>
    </row>
    <row r="21" spans="1:7" x14ac:dyDescent="0.25">
      <c r="A21" s="9">
        <v>19</v>
      </c>
      <c r="B21" s="6" t="s">
        <v>38</v>
      </c>
      <c r="C21" s="7" t="s">
        <v>39</v>
      </c>
      <c r="D21" s="8">
        <v>8</v>
      </c>
      <c r="E21" s="8">
        <v>7</v>
      </c>
      <c r="F21" s="8">
        <v>6.2</v>
      </c>
      <c r="G21" s="15">
        <f t="shared" si="0"/>
        <v>6.7</v>
      </c>
    </row>
    <row r="22" spans="1:7" x14ac:dyDescent="0.25">
      <c r="A22" s="9">
        <v>20</v>
      </c>
      <c r="B22" s="6" t="s">
        <v>40</v>
      </c>
      <c r="C22" s="7" t="s">
        <v>41</v>
      </c>
      <c r="D22" s="8">
        <v>8</v>
      </c>
      <c r="E22" s="8">
        <v>9</v>
      </c>
      <c r="F22" s="8"/>
      <c r="G22" s="15">
        <f t="shared" si="0"/>
        <v>3.4</v>
      </c>
    </row>
    <row r="23" spans="1:7" x14ac:dyDescent="0.25">
      <c r="A23" s="9">
        <v>21</v>
      </c>
      <c r="B23" s="6" t="s">
        <v>42</v>
      </c>
      <c r="C23" s="7" t="s">
        <v>43</v>
      </c>
      <c r="D23" s="8">
        <v>8</v>
      </c>
      <c r="E23" s="8">
        <v>8</v>
      </c>
      <c r="F23" s="8">
        <v>2.8</v>
      </c>
      <c r="G23" s="15">
        <f t="shared" si="0"/>
        <v>4.9000000000000004</v>
      </c>
    </row>
    <row r="24" spans="1:7" x14ac:dyDescent="0.25">
      <c r="A24" s="9">
        <v>22</v>
      </c>
      <c r="B24" s="6" t="s">
        <v>44</v>
      </c>
      <c r="C24" s="7" t="s">
        <v>45</v>
      </c>
      <c r="D24" s="8">
        <v>10</v>
      </c>
      <c r="E24" s="8">
        <v>10</v>
      </c>
      <c r="F24" s="8">
        <v>7</v>
      </c>
      <c r="G24" s="15">
        <f t="shared" si="0"/>
        <v>8.1999999999999993</v>
      </c>
    </row>
    <row r="25" spans="1:7" x14ac:dyDescent="0.25">
      <c r="A25" s="9">
        <v>23</v>
      </c>
      <c r="B25" s="6" t="s">
        <v>46</v>
      </c>
      <c r="C25" s="7" t="s">
        <v>47</v>
      </c>
      <c r="D25" s="8"/>
      <c r="E25" s="8"/>
      <c r="F25" s="8"/>
      <c r="G25" s="15" t="str">
        <f t="shared" si="0"/>
        <v/>
      </c>
    </row>
    <row r="26" spans="1:7" x14ac:dyDescent="0.25">
      <c r="A26" s="9">
        <v>24</v>
      </c>
      <c r="B26" s="6" t="s">
        <v>48</v>
      </c>
      <c r="C26" s="7" t="s">
        <v>49</v>
      </c>
      <c r="D26" s="8"/>
      <c r="E26" s="8"/>
      <c r="F26" s="8"/>
      <c r="G26" s="15" t="str">
        <f t="shared" si="0"/>
        <v/>
      </c>
    </row>
    <row r="27" spans="1:7" x14ac:dyDescent="0.25">
      <c r="A27" s="9">
        <v>25</v>
      </c>
      <c r="B27" s="6" t="s">
        <v>50</v>
      </c>
      <c r="C27" s="7" t="s">
        <v>51</v>
      </c>
      <c r="D27" s="8">
        <v>9</v>
      </c>
      <c r="E27" s="8">
        <v>9</v>
      </c>
      <c r="F27" s="8">
        <v>6.4</v>
      </c>
      <c r="G27" s="15">
        <f t="shared" si="0"/>
        <v>7.4</v>
      </c>
    </row>
    <row r="28" spans="1:7" x14ac:dyDescent="0.25">
      <c r="A28" s="9">
        <v>26</v>
      </c>
      <c r="B28" s="6" t="s">
        <v>52</v>
      </c>
      <c r="C28" s="7" t="s">
        <v>53</v>
      </c>
      <c r="D28" s="8">
        <v>9</v>
      </c>
      <c r="E28" s="8">
        <v>7</v>
      </c>
      <c r="F28" s="8">
        <v>4.8</v>
      </c>
      <c r="G28" s="15">
        <f t="shared" si="0"/>
        <v>6.1</v>
      </c>
    </row>
    <row r="29" spans="1:7" x14ac:dyDescent="0.25">
      <c r="A29" s="9">
        <v>27</v>
      </c>
      <c r="B29" s="6" t="s">
        <v>54</v>
      </c>
      <c r="C29" s="7" t="s">
        <v>55</v>
      </c>
      <c r="D29" s="8">
        <v>9</v>
      </c>
      <c r="E29" s="8">
        <v>8</v>
      </c>
      <c r="F29" s="8">
        <v>6.6</v>
      </c>
      <c r="G29" s="15">
        <f t="shared" si="0"/>
        <v>7.4</v>
      </c>
    </row>
    <row r="30" spans="1:7" x14ac:dyDescent="0.25">
      <c r="A30" s="9">
        <v>28</v>
      </c>
      <c r="B30" s="6" t="s">
        <v>56</v>
      </c>
      <c r="C30" s="7" t="s">
        <v>57</v>
      </c>
      <c r="D30" s="8">
        <v>9</v>
      </c>
      <c r="E30" s="8">
        <v>8</v>
      </c>
      <c r="F30" s="8">
        <v>4.2</v>
      </c>
      <c r="G30" s="15">
        <f t="shared" si="0"/>
        <v>5.9</v>
      </c>
    </row>
    <row r="31" spans="1:7" x14ac:dyDescent="0.25">
      <c r="A31" s="9">
        <v>29</v>
      </c>
      <c r="B31" s="6" t="s">
        <v>58</v>
      </c>
      <c r="C31" s="7" t="s">
        <v>59</v>
      </c>
      <c r="D31" s="8">
        <v>9</v>
      </c>
      <c r="E31" s="8">
        <v>8</v>
      </c>
      <c r="F31" s="8">
        <v>6</v>
      </c>
      <c r="G31" s="15">
        <f t="shared" si="0"/>
        <v>7</v>
      </c>
    </row>
    <row r="32" spans="1:7" x14ac:dyDescent="0.25">
      <c r="A32" s="9">
        <v>30</v>
      </c>
      <c r="B32" s="6" t="s">
        <v>60</v>
      </c>
      <c r="C32" s="7" t="s">
        <v>59</v>
      </c>
      <c r="D32" s="8">
        <v>9</v>
      </c>
      <c r="E32" s="8">
        <v>7</v>
      </c>
      <c r="F32" s="8">
        <v>6.8</v>
      </c>
      <c r="G32" s="15">
        <f t="shared" si="0"/>
        <v>7.3</v>
      </c>
    </row>
    <row r="33" spans="1:7" x14ac:dyDescent="0.25">
      <c r="A33" s="9">
        <v>31</v>
      </c>
      <c r="B33" s="6" t="s">
        <v>61</v>
      </c>
      <c r="C33" s="7" t="s">
        <v>62</v>
      </c>
      <c r="D33" s="8">
        <v>9</v>
      </c>
      <c r="E33" s="8">
        <v>7</v>
      </c>
      <c r="F33" s="8">
        <v>3.8</v>
      </c>
      <c r="G33" s="15">
        <f t="shared" si="0"/>
        <v>5.5</v>
      </c>
    </row>
    <row r="34" spans="1:7" x14ac:dyDescent="0.25">
      <c r="A34" s="9">
        <v>32</v>
      </c>
      <c r="B34" s="6" t="s">
        <v>63</v>
      </c>
      <c r="C34" s="7" t="s">
        <v>64</v>
      </c>
      <c r="D34" s="8">
        <v>9</v>
      </c>
      <c r="E34" s="8">
        <v>10</v>
      </c>
      <c r="F34" s="8">
        <v>8</v>
      </c>
      <c r="G34" s="15">
        <f t="shared" si="0"/>
        <v>8.6</v>
      </c>
    </row>
    <row r="35" spans="1:7" x14ac:dyDescent="0.25">
      <c r="A35" s="10">
        <v>33</v>
      </c>
      <c r="B35" s="11" t="s">
        <v>65</v>
      </c>
      <c r="C35" s="12" t="s">
        <v>66</v>
      </c>
      <c r="D35" s="8">
        <v>9</v>
      </c>
      <c r="E35" s="8">
        <v>9</v>
      </c>
      <c r="F35" s="8">
        <v>1.8</v>
      </c>
      <c r="G35" s="15">
        <f t="shared" si="0"/>
        <v>4.7</v>
      </c>
    </row>
    <row r="36" spans="1:7" x14ac:dyDescent="0.25">
      <c r="A36" s="10">
        <v>34</v>
      </c>
      <c r="B36" s="11" t="s">
        <v>67</v>
      </c>
      <c r="C36" s="12" t="s">
        <v>68</v>
      </c>
      <c r="D36" s="8">
        <v>8</v>
      </c>
      <c r="E36" s="8">
        <v>7</v>
      </c>
      <c r="F36" s="8">
        <v>9</v>
      </c>
      <c r="G36" s="15">
        <f t="shared" si="0"/>
        <v>8.4</v>
      </c>
    </row>
    <row r="37" spans="1:7" x14ac:dyDescent="0.25">
      <c r="A37" s="10">
        <v>35</v>
      </c>
      <c r="B37" s="6" t="s">
        <v>69</v>
      </c>
      <c r="C37" s="7" t="s">
        <v>68</v>
      </c>
      <c r="D37" s="8">
        <v>8</v>
      </c>
      <c r="E37" s="8">
        <v>7</v>
      </c>
      <c r="F37" s="8">
        <v>4.4000000000000004</v>
      </c>
      <c r="G37" s="15">
        <f t="shared" si="0"/>
        <v>5.6</v>
      </c>
    </row>
    <row r="38" spans="1:7" x14ac:dyDescent="0.25">
      <c r="A38" s="10">
        <v>36</v>
      </c>
      <c r="B38" s="6" t="s">
        <v>70</v>
      </c>
      <c r="C38" s="7" t="s">
        <v>71</v>
      </c>
      <c r="D38" s="8">
        <v>9</v>
      </c>
      <c r="E38" s="8">
        <v>10</v>
      </c>
      <c r="F38" s="8">
        <v>5</v>
      </c>
      <c r="G38" s="15">
        <f t="shared" si="0"/>
        <v>6.8</v>
      </c>
    </row>
    <row r="40" spans="1:7" x14ac:dyDescent="0.25">
      <c r="E40" s="24" t="s">
        <v>180</v>
      </c>
      <c r="F40" s="24"/>
      <c r="G40" s="24"/>
    </row>
    <row r="41" spans="1:7" x14ac:dyDescent="0.25">
      <c r="B41" s="13" t="s">
        <v>6</v>
      </c>
      <c r="E41" s="25" t="s">
        <v>7</v>
      </c>
      <c r="F41" s="25"/>
      <c r="G41" s="25"/>
    </row>
    <row r="42" spans="1:7" x14ac:dyDescent="0.25">
      <c r="B42" s="14"/>
    </row>
    <row r="46" spans="1:7" x14ac:dyDescent="0.25">
      <c r="B46" s="16" t="s">
        <v>182</v>
      </c>
    </row>
  </sheetData>
  <sheetProtection selectLockedCells="1"/>
  <mergeCells count="5">
    <mergeCell ref="A1:C1"/>
    <mergeCell ref="D1:G1"/>
    <mergeCell ref="A2:C2"/>
    <mergeCell ref="E40:G40"/>
    <mergeCell ref="E41:G41"/>
  </mergeCells>
  <conditionalFormatting sqref="A3:F38">
    <cfRule type="expression" dxfId="3" priority="1">
      <formula>ISEVEN(ROW())</formula>
    </cfRule>
  </conditionalFormatting>
  <conditionalFormatting sqref="G3:G38">
    <cfRule type="cellIs" dxfId="2" priority="2" operator="between">
      <formula>0.01</formula>
      <formula>1.99</formula>
    </cfRule>
  </conditionalFormatting>
  <conditionalFormatting sqref="G3:G38">
    <cfRule type="cellIs" dxfId="1" priority="3" operator="between">
      <formula>2</formula>
      <formula>3.49</formula>
    </cfRule>
  </conditionalFormatting>
  <conditionalFormatting sqref="G3:G38">
    <cfRule type="cellIs" dxfId="0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38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12C1</vt:lpstr>
      <vt:lpstr>12C2</vt:lpstr>
      <vt:lpstr>10A1</vt:lpstr>
      <vt:lpstr>10A2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2021-11-05T21:23:53Z</cp:lastPrinted>
  <dcterms:created xsi:type="dcterms:W3CDTF">2021-11-02T14:39:18Z</dcterms:created>
  <dcterms:modified xsi:type="dcterms:W3CDTF">2021-11-11T15:07:38Z</dcterms:modified>
</cp:coreProperties>
</file>