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ÍT THỐI\ĐỀ THI CÁC KHỐI\Lớp 5\2021-2022\CK2 (TÚY)\TIẾNG VIỆT\"/>
    </mc:Choice>
  </mc:AlternateContent>
  <bookViews>
    <workbookView xWindow="0" yWindow="0" windowWidth="20490" windowHeight="88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31" i="1" l="1"/>
  <c r="G31" i="1"/>
  <c r="H31" i="1"/>
  <c r="I31" i="1"/>
  <c r="J31" i="1"/>
  <c r="K31" i="1"/>
  <c r="L31" i="1"/>
  <c r="F32" i="1"/>
  <c r="G32" i="1"/>
  <c r="H32" i="1"/>
  <c r="I32" i="1"/>
  <c r="J32" i="1"/>
  <c r="K32" i="1"/>
  <c r="L32" i="1"/>
  <c r="E32" i="1"/>
  <c r="E31" i="1"/>
  <c r="M27" i="1"/>
  <c r="N27" i="1"/>
  <c r="M28" i="1"/>
  <c r="N28" i="1"/>
  <c r="M29" i="1"/>
  <c r="N29" i="1"/>
  <c r="M30" i="1"/>
  <c r="N30" i="1"/>
  <c r="N26" i="1"/>
  <c r="M26" i="1"/>
  <c r="N25" i="1"/>
  <c r="N31" i="1"/>
  <c r="M25" i="1"/>
  <c r="M31" i="1" s="1"/>
  <c r="O31" i="1" s="1"/>
  <c r="F22" i="1"/>
  <c r="G22" i="1"/>
  <c r="H22" i="1"/>
  <c r="I22" i="1"/>
  <c r="J22" i="1"/>
  <c r="K22" i="1"/>
  <c r="L22" i="1"/>
  <c r="F23" i="1"/>
  <c r="G23" i="1"/>
  <c r="H23" i="1"/>
  <c r="I23" i="1"/>
  <c r="J23" i="1"/>
  <c r="K23" i="1"/>
  <c r="L23" i="1"/>
  <c r="E23" i="1"/>
  <c r="E22" i="1"/>
  <c r="M9" i="1"/>
  <c r="N9" i="1"/>
  <c r="M10" i="1"/>
  <c r="N10" i="1"/>
  <c r="M11" i="1"/>
  <c r="N11" i="1"/>
  <c r="M12" i="1"/>
  <c r="M16" i="1"/>
  <c r="M20" i="1"/>
  <c r="M18" i="1"/>
  <c r="M14" i="1"/>
  <c r="M8" i="1"/>
  <c r="N12" i="1"/>
  <c r="M13" i="1"/>
  <c r="M17" i="1"/>
  <c r="M21" i="1"/>
  <c r="M19" i="1"/>
  <c r="N13" i="1"/>
  <c r="N14" i="1"/>
  <c r="N16" i="1"/>
  <c r="N20" i="1"/>
  <c r="N18" i="1"/>
  <c r="M15" i="1"/>
  <c r="N15" i="1"/>
  <c r="N17" i="1"/>
  <c r="N19" i="1"/>
  <c r="N21" i="1"/>
  <c r="N8" i="1"/>
  <c r="M32" i="1" l="1"/>
  <c r="N32" i="1"/>
  <c r="M33" i="1" s="1"/>
  <c r="O25" i="1" s="1"/>
  <c r="N23" i="1"/>
  <c r="N22" i="1"/>
  <c r="M23" i="1"/>
  <c r="M22" i="1"/>
  <c r="O32" i="1" l="1"/>
  <c r="I33" i="1"/>
  <c r="O29" i="1"/>
  <c r="G33" i="1"/>
  <c r="K33" i="1"/>
  <c r="E33" i="1"/>
  <c r="M24" i="1"/>
  <c r="G24" i="1" s="1"/>
  <c r="O22" i="1"/>
  <c r="O23" i="1"/>
  <c r="I24" i="1" l="1"/>
  <c r="I34" i="1" s="1"/>
  <c r="K24" i="1"/>
  <c r="K34" i="1" s="1"/>
  <c r="O8" i="1"/>
  <c r="O12" i="1"/>
  <c r="G34" i="1"/>
  <c r="E24" i="1"/>
  <c r="E34" i="1" s="1"/>
  <c r="O14" i="1" l="1"/>
</calcChain>
</file>

<file path=xl/comments1.xml><?xml version="1.0" encoding="utf-8"?>
<comments xmlns="http://schemas.openxmlformats.org/spreadsheetml/2006/main">
  <authors>
    <author>admin</author>
  </authors>
  <commentList>
    <comment ref="C2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<sst xmlns="http://schemas.openxmlformats.org/spreadsheetml/2006/main" count="70" uniqueCount="40">
  <si>
    <t xml:space="preserve">Số câu và số điểm </t>
  </si>
  <si>
    <t>Mức 2</t>
  </si>
  <si>
    <t>Mức 3</t>
  </si>
  <si>
    <t>Mức 4</t>
  </si>
  <si>
    <t>Tổng</t>
  </si>
  <si>
    <t>TN</t>
  </si>
  <si>
    <t>TL</t>
  </si>
  <si>
    <t>Số câu</t>
  </si>
  <si>
    <t>Số điểm</t>
  </si>
  <si>
    <t>Mạch KTKN</t>
  </si>
  <si>
    <t>PHÒNG GD&amp;ĐT LỤC NGẠN</t>
  </si>
  <si>
    <t>CHUYÊN MÔN</t>
  </si>
  <si>
    <t>NGƯỜI RA ĐỀ</t>
  </si>
  <si>
    <t>I. Bài kiểm tra số 1</t>
  </si>
  <si>
    <t xml:space="preserve"> 1. Đọc thành tiếng (3đ)</t>
  </si>
  <si>
    <t>Mức 1</t>
  </si>
  <si>
    <t>Tỉ lệ % theo mạch kiến thức</t>
  </si>
  <si>
    <t>Các câu hỏi liên quan đến nội dung bài đọc hiểu</t>
  </si>
  <si>
    <t>Tỉ lệ % theo mức độ bài KT1</t>
  </si>
  <si>
    <t>Tỉ lệ % theo mức độ bài KT2</t>
  </si>
  <si>
    <t>Tỉ lệ % theo mức độ hai bài KT</t>
  </si>
  <si>
    <t>II. Bài kiểm tra số 2</t>
  </si>
  <si>
    <t xml:space="preserve">Đọc vừa đủ nghe, rõ ràng ; tốc độ đọc đạt yêu cầu, giọng đọc có biểu cảm, ngắt nghỉ hơi đúng dấu câu, đọc đúng tiếng, từ (mắc không quá 03 lỗi) </t>
  </si>
  <si>
    <t xml:space="preserve">01 - 03 câu hỏi về nội dung đoạn, bài đọc </t>
  </si>
  <si>
    <t>TRƯỜNG TIỂU HỌC CẤM SƠN</t>
  </si>
  <si>
    <t>Vũ Đức Tâm</t>
  </si>
  <si>
    <t>3. LT&amp;C (3đ)</t>
  </si>
  <si>
    <t>2. Đọc hiểu (4đ)</t>
  </si>
  <si>
    <t>1. Chính tả (2đ)
(Viết bài chính tả)</t>
  </si>
  <si>
    <t>3. TLV (8đ)</t>
  </si>
  <si>
    <t>Tổ trưởng</t>
  </si>
  <si>
    <t>Tống Thị Xuân</t>
  </si>
  <si>
    <t>Môn : Tiếng Việt - Lớp 5</t>
  </si>
  <si>
    <t>Mở rộng vốn từ: Nam và nữ; trẻ em</t>
  </si>
  <si>
    <t>Dấu câu</t>
  </si>
  <si>
    <t>Quan hệ từ</t>
  </si>
  <si>
    <t>Thành phần câu</t>
  </si>
  <si>
    <t>Lê Thị Túy</t>
  </si>
  <si>
    <t>MA TRẬN ĐỀ KIỂM TRA CUỐI NĂM  2021 - 2022</t>
  </si>
  <si>
    <t>Cấm Sơn, ngày  20  tháng  4 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</si>
</sst>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sz val="12"/>
      <color indexed="8"/>
      <name val="Times New Roman"/>
      <family val="1"/>
      <charset val="163"/>
    </font>
    <font>
      <sz val="10"/>
      <name val="Times New Roman"/>
      <family val="1"/>
      <charset val="163"/>
    </font>
    <font>
      <b/>
      <sz val="12"/>
      <color indexed="10"/>
      <name val="Times New Roman"/>
      <family val="1"/>
      <charset val="163"/>
    </font>
    <font>
      <sz val="8"/>
      <name val="Arial"/>
      <family val="2"/>
      <charset val="163"/>
    </font>
    <font>
      <sz val="8"/>
      <color indexed="8"/>
      <name val="Times New Roman"/>
      <family val="1"/>
      <charset val="163"/>
    </font>
    <font>
      <sz val="8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color indexed="8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name val="Arial"/>
      <family val="2"/>
      <charset val="163"/>
    </font>
    <font>
      <sz val="12"/>
      <name val="Arial"/>
      <family val="2"/>
      <charset val="163"/>
    </font>
    <font>
      <b/>
      <i/>
      <sz val="12"/>
      <color indexed="10"/>
      <name val="Times New Roman"/>
      <family val="1"/>
      <charset val="163"/>
    </font>
    <font>
      <b/>
      <i/>
      <sz val="10"/>
      <color indexed="10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color indexed="10"/>
      <name val="Times New Roman"/>
      <family val="1"/>
      <charset val="163"/>
    </font>
    <font>
      <sz val="10"/>
      <color indexed="10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color indexed="10"/>
      <name val="Times New Roman"/>
      <family val="1"/>
      <charset val="163"/>
    </font>
    <font>
      <b/>
      <i/>
      <sz val="10"/>
      <color indexed="10"/>
      <name val="Times New Roman"/>
      <family val="1"/>
      <charset val="163"/>
    </font>
    <font>
      <b/>
      <i/>
      <sz val="10"/>
      <color indexed="10"/>
      <name val="Arial"/>
      <family val="2"/>
      <charset val="163"/>
    </font>
    <font>
      <b/>
      <sz val="12"/>
      <color indexed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2" fillId="3" borderId="1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164" fontId="25" fillId="5" borderId="2" xfId="0" applyNumberFormat="1" applyFont="1" applyFill="1" applyBorder="1" applyAlignment="1" applyProtection="1">
      <alignment horizontal="center" vertical="center"/>
      <protection hidden="1"/>
    </xf>
    <xf numFmtId="164" fontId="25" fillId="5" borderId="3" xfId="0" applyNumberFormat="1" applyFont="1" applyFill="1" applyBorder="1" applyAlignment="1" applyProtection="1">
      <alignment horizontal="center" vertical="center"/>
      <protection hidden="1"/>
    </xf>
    <xf numFmtId="164" fontId="23" fillId="4" borderId="2" xfId="0" applyNumberFormat="1" applyFont="1" applyFill="1" applyBorder="1" applyAlignment="1" applyProtection="1">
      <alignment horizontal="center" vertical="center"/>
      <protection hidden="1"/>
    </xf>
    <xf numFmtId="164" fontId="23" fillId="4" borderId="3" xfId="0" applyNumberFormat="1" applyFont="1" applyFill="1" applyBorder="1" applyAlignment="1" applyProtection="1">
      <alignment horizontal="center" vertical="center"/>
      <protection hidden="1"/>
    </xf>
    <xf numFmtId="164" fontId="10" fillId="3" borderId="4" xfId="0" applyNumberFormat="1" applyFont="1" applyFill="1" applyBorder="1" applyAlignment="1" applyProtection="1">
      <alignment horizontal="center" vertical="center"/>
      <protection hidden="1"/>
    </xf>
    <xf numFmtId="164" fontId="10" fillId="3" borderId="5" xfId="0" applyNumberFormat="1" applyFont="1" applyFill="1" applyBorder="1" applyAlignment="1" applyProtection="1">
      <alignment horizontal="center" vertical="center"/>
      <protection hidden="1"/>
    </xf>
    <xf numFmtId="0" fontId="23" fillId="4" borderId="6" xfId="0" applyFont="1" applyFill="1" applyBorder="1" applyAlignment="1" applyProtection="1">
      <alignment horizontal="center" vertical="center"/>
      <protection hidden="1"/>
    </xf>
    <xf numFmtId="0" fontId="23" fillId="4" borderId="7" xfId="0" applyFont="1" applyFill="1" applyBorder="1" applyAlignment="1" applyProtection="1">
      <alignment horizontal="center" vertical="center"/>
      <protection hidden="1"/>
    </xf>
    <xf numFmtId="0" fontId="23" fillId="4" borderId="8" xfId="0" applyFont="1" applyFill="1" applyBorder="1" applyAlignment="1" applyProtection="1">
      <alignment horizontal="center" vertical="center"/>
      <protection hidden="1"/>
    </xf>
    <xf numFmtId="0" fontId="23" fillId="4" borderId="9" xfId="0" applyFont="1" applyFill="1" applyBorder="1" applyAlignment="1" applyProtection="1">
      <alignment horizontal="center" vertical="center"/>
      <protection hidden="1"/>
    </xf>
    <xf numFmtId="0" fontId="23" fillId="4" borderId="10" xfId="0" applyFont="1" applyFill="1" applyBorder="1" applyAlignment="1" applyProtection="1">
      <alignment horizontal="center" vertical="center"/>
      <protection hidden="1"/>
    </xf>
    <xf numFmtId="0" fontId="23" fillId="4" borderId="11" xfId="0" applyFont="1" applyFill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3" fillId="4" borderId="2" xfId="0" applyFont="1" applyFill="1" applyBorder="1" applyAlignment="1" applyProtection="1">
      <alignment horizontal="center" vertical="center"/>
      <protection hidden="1"/>
    </xf>
    <xf numFmtId="0" fontId="23" fillId="4" borderId="13" xfId="0" applyFont="1" applyFill="1" applyBorder="1" applyAlignment="1" applyProtection="1">
      <alignment horizontal="center" vertical="center"/>
      <protection hidden="1"/>
    </xf>
    <xf numFmtId="0" fontId="23" fillId="4" borderId="3" xfId="0" applyFont="1" applyFill="1" applyBorder="1" applyAlignment="1" applyProtection="1">
      <alignment horizontal="center" vertical="center"/>
      <protection hidden="1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64" fontId="10" fillId="3" borderId="12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25" fillId="5" borderId="2" xfId="0" applyFont="1" applyFill="1" applyBorder="1" applyAlignment="1" applyProtection="1">
      <alignment horizontal="center" vertical="center"/>
      <protection hidden="1"/>
    </xf>
    <xf numFmtId="0" fontId="25" fillId="5" borderId="13" xfId="0" applyFont="1" applyFill="1" applyBorder="1" applyAlignment="1" applyProtection="1">
      <alignment horizontal="center" vertical="center"/>
      <protection hidden="1"/>
    </xf>
    <xf numFmtId="0" fontId="25" fillId="5" borderId="3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248478</xdr:colOff>
      <xdr:row>1</xdr:row>
      <xdr:rowOff>165650</xdr:rowOff>
    </xdr:from>
    <xdr:to>
      <xdr:col>2</xdr:col>
      <xdr:colOff>935935</xdr:colOff>
      <xdr:row>1</xdr:row>
      <xdr:rowOff>165650</xdr:rowOff>
    </xdr:to>
    <xdr:cxnSp macro="">
      <xdr:nvCxnSpPr>
        <xdr:cNvPr id="3" name="Straight Connector 2"/>
        <xdr:cNvCxnSpPr/>
      </xdr:nvCxnSpPr>
      <xdr:spPr>
        <a:xfrm>
          <a:off x="248478" y="331302"/>
          <a:ext cx="16648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"/>
  <sheetViews>
    <sheetView tabSelected="1" view="pageLayout" topLeftCell="A28" zoomScale="115" zoomScaleNormal="100" zoomScalePageLayoutView="115" workbookViewId="0">
      <selection activeCell="I35" sqref="I35:O35"/>
    </sheetView>
  </sheetViews>
  <sheetFormatPr defaultRowHeight="12.75" x14ac:dyDescent="0.2"/>
  <cols>
    <col min="1" max="1" width="6.85546875" style="4" customWidth="1"/>
    <col min="2" max="2" width="7" style="15" customWidth="1"/>
    <col min="3" max="3" width="17.28515625" style="15" customWidth="1"/>
    <col min="4" max="4" width="8.140625" style="4" customWidth="1"/>
    <col min="5" max="14" width="4.7109375" style="17" customWidth="1"/>
    <col min="15" max="15" width="12.5703125" style="4" customWidth="1"/>
    <col min="16" max="16384" width="9.140625" style="4"/>
  </cols>
  <sheetData>
    <row r="1" spans="1:15" x14ac:dyDescent="0.2">
      <c r="A1" s="58" t="s">
        <v>10</v>
      </c>
      <c r="B1" s="58"/>
      <c r="C1" s="58"/>
      <c r="D1" s="2"/>
      <c r="E1" s="2"/>
      <c r="F1" s="2"/>
      <c r="G1" s="3"/>
      <c r="H1" s="3"/>
      <c r="I1" s="3"/>
      <c r="J1" s="3"/>
      <c r="K1" s="3"/>
      <c r="L1" s="3"/>
      <c r="M1" s="3"/>
      <c r="N1" s="3"/>
    </row>
    <row r="2" spans="1:15" x14ac:dyDescent="0.2">
      <c r="A2" s="58" t="s">
        <v>24</v>
      </c>
      <c r="B2" s="58"/>
      <c r="C2" s="58"/>
      <c r="D2" s="2"/>
      <c r="E2" s="2"/>
      <c r="F2" s="2"/>
      <c r="G2" s="3"/>
      <c r="H2" s="3"/>
      <c r="I2" s="3"/>
      <c r="J2" s="3"/>
      <c r="K2" s="3"/>
      <c r="L2" s="3"/>
      <c r="M2" s="3"/>
      <c r="N2" s="3"/>
    </row>
    <row r="3" spans="1:15" x14ac:dyDescent="0.2">
      <c r="A3" s="1"/>
      <c r="B3" s="1"/>
      <c r="C3" s="1"/>
      <c r="D3" s="1"/>
      <c r="E3" s="1"/>
      <c r="F3" s="1"/>
      <c r="G3" s="3"/>
      <c r="H3" s="3"/>
      <c r="I3" s="3"/>
      <c r="J3" s="3"/>
      <c r="K3" s="3"/>
      <c r="L3" s="3"/>
      <c r="M3" s="3"/>
      <c r="N3" s="3"/>
    </row>
    <row r="4" spans="1:15" ht="15.75" x14ac:dyDescent="0.25">
      <c r="A4" s="68" t="s">
        <v>38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5.75" x14ac:dyDescent="0.25">
      <c r="A5" s="69" t="s">
        <v>32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22.5" customHeight="1" x14ac:dyDescent="0.2">
      <c r="A6" s="70" t="s">
        <v>9</v>
      </c>
      <c r="B6" s="71"/>
      <c r="C6" s="72"/>
      <c r="D6" s="54" t="s">
        <v>0</v>
      </c>
      <c r="E6" s="54" t="s">
        <v>15</v>
      </c>
      <c r="F6" s="54"/>
      <c r="G6" s="54" t="s">
        <v>1</v>
      </c>
      <c r="H6" s="54"/>
      <c r="I6" s="54" t="s">
        <v>2</v>
      </c>
      <c r="J6" s="54"/>
      <c r="K6" s="54" t="s">
        <v>3</v>
      </c>
      <c r="L6" s="54"/>
      <c r="M6" s="57" t="s">
        <v>4</v>
      </c>
      <c r="N6" s="57"/>
      <c r="O6" s="55" t="s">
        <v>16</v>
      </c>
    </row>
    <row r="7" spans="1:15" ht="22.5" customHeight="1" x14ac:dyDescent="0.2">
      <c r="A7" s="73"/>
      <c r="B7" s="74"/>
      <c r="C7" s="75"/>
      <c r="D7" s="54"/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18" t="s">
        <v>5</v>
      </c>
      <c r="N7" s="18" t="s">
        <v>6</v>
      </c>
      <c r="O7" s="56"/>
    </row>
    <row r="8" spans="1:15" ht="22.5" customHeight="1" x14ac:dyDescent="0.2">
      <c r="A8" s="59" t="s">
        <v>13</v>
      </c>
      <c r="B8" s="59" t="s">
        <v>14</v>
      </c>
      <c r="C8" s="51" t="s">
        <v>22</v>
      </c>
      <c r="D8" s="6" t="s">
        <v>7</v>
      </c>
      <c r="E8" s="7">
        <v>1</v>
      </c>
      <c r="F8" s="7"/>
      <c r="G8" s="7"/>
      <c r="H8" s="7"/>
      <c r="I8" s="7"/>
      <c r="J8" s="7"/>
      <c r="K8" s="7"/>
      <c r="L8" s="7"/>
      <c r="M8" s="18">
        <f>SUM(E8+G8+I8+K8)</f>
        <v>1</v>
      </c>
      <c r="N8" s="18">
        <f>SUM(F8+H8+J8+L8)</f>
        <v>0</v>
      </c>
      <c r="O8" s="27">
        <f>SUM((M9+N9+M11+N11)/M24*1000)</f>
        <v>30</v>
      </c>
    </row>
    <row r="9" spans="1:15" ht="42.75" customHeight="1" x14ac:dyDescent="0.2">
      <c r="A9" s="64"/>
      <c r="B9" s="64"/>
      <c r="C9" s="52"/>
      <c r="D9" s="8" t="s">
        <v>8</v>
      </c>
      <c r="E9" s="9">
        <v>1.5</v>
      </c>
      <c r="F9" s="9"/>
      <c r="G9" s="9"/>
      <c r="H9" s="9"/>
      <c r="I9" s="9"/>
      <c r="J9" s="9"/>
      <c r="K9" s="9"/>
      <c r="L9" s="9"/>
      <c r="M9" s="18">
        <f t="shared" ref="M9:M21" si="0">SUM(E9+G9+I9+K9)</f>
        <v>1.5</v>
      </c>
      <c r="N9" s="18">
        <f t="shared" ref="N9:N21" si="1">SUM(F9+H9+J9+L9)</f>
        <v>0</v>
      </c>
      <c r="O9" s="53"/>
    </row>
    <row r="10" spans="1:15" ht="21" customHeight="1" x14ac:dyDescent="0.2">
      <c r="A10" s="64"/>
      <c r="B10" s="64"/>
      <c r="C10" s="49" t="s">
        <v>23</v>
      </c>
      <c r="D10" s="6" t="s">
        <v>7</v>
      </c>
      <c r="E10" s="7"/>
      <c r="F10" s="7"/>
      <c r="G10" s="7"/>
      <c r="H10" s="7">
        <v>1</v>
      </c>
      <c r="I10" s="7">
        <v>1</v>
      </c>
      <c r="J10" s="7"/>
      <c r="K10" s="7"/>
      <c r="L10" s="7"/>
      <c r="M10" s="18">
        <f t="shared" si="0"/>
        <v>1</v>
      </c>
      <c r="N10" s="18">
        <f t="shared" si="1"/>
        <v>1</v>
      </c>
      <c r="O10" s="53"/>
    </row>
    <row r="11" spans="1:15" ht="21" customHeight="1" x14ac:dyDescent="0.2">
      <c r="A11" s="64"/>
      <c r="B11" s="60"/>
      <c r="C11" s="50"/>
      <c r="D11" s="8" t="s">
        <v>8</v>
      </c>
      <c r="E11" s="9"/>
      <c r="F11" s="9"/>
      <c r="G11" s="9"/>
      <c r="H11" s="9">
        <v>1</v>
      </c>
      <c r="I11" s="9">
        <v>0.5</v>
      </c>
      <c r="J11" s="9"/>
      <c r="K11" s="9"/>
      <c r="L11" s="9"/>
      <c r="M11" s="18">
        <f t="shared" si="0"/>
        <v>0.5</v>
      </c>
      <c r="N11" s="18">
        <f t="shared" si="1"/>
        <v>1</v>
      </c>
      <c r="O11" s="28"/>
    </row>
    <row r="12" spans="1:15" ht="21" customHeight="1" x14ac:dyDescent="0.2">
      <c r="A12" s="64"/>
      <c r="B12" s="59" t="s">
        <v>27</v>
      </c>
      <c r="C12" s="49" t="s">
        <v>17</v>
      </c>
      <c r="D12" s="6" t="s">
        <v>7</v>
      </c>
      <c r="E12" s="7">
        <v>1</v>
      </c>
      <c r="F12" s="7"/>
      <c r="G12" s="7">
        <v>3</v>
      </c>
      <c r="H12" s="7"/>
      <c r="I12" s="7"/>
      <c r="J12" s="7">
        <v>1</v>
      </c>
      <c r="K12" s="7"/>
      <c r="L12" s="7">
        <v>1</v>
      </c>
      <c r="M12" s="18">
        <f t="shared" si="0"/>
        <v>4</v>
      </c>
      <c r="N12" s="18">
        <f t="shared" si="1"/>
        <v>2</v>
      </c>
      <c r="O12" s="27">
        <f>SUM((M13+N13)/M24*1000)</f>
        <v>40</v>
      </c>
    </row>
    <row r="13" spans="1:15" ht="21" customHeight="1" x14ac:dyDescent="0.2">
      <c r="A13" s="64"/>
      <c r="B13" s="60"/>
      <c r="C13" s="50"/>
      <c r="D13" s="8" t="s">
        <v>8</v>
      </c>
      <c r="E13" s="9">
        <v>0.5</v>
      </c>
      <c r="F13" s="9"/>
      <c r="G13" s="9">
        <v>1.5</v>
      </c>
      <c r="H13" s="9"/>
      <c r="I13" s="9"/>
      <c r="J13" s="9">
        <v>1</v>
      </c>
      <c r="K13" s="9"/>
      <c r="L13" s="9">
        <v>1</v>
      </c>
      <c r="M13" s="18">
        <f t="shared" si="0"/>
        <v>2</v>
      </c>
      <c r="N13" s="18">
        <f t="shared" si="1"/>
        <v>2</v>
      </c>
      <c r="O13" s="28"/>
    </row>
    <row r="14" spans="1:15" ht="21" customHeight="1" x14ac:dyDescent="0.2">
      <c r="A14" s="64"/>
      <c r="B14" s="59" t="s">
        <v>26</v>
      </c>
      <c r="C14" s="49" t="s">
        <v>33</v>
      </c>
      <c r="D14" s="6" t="s">
        <v>7</v>
      </c>
      <c r="E14" s="7"/>
      <c r="F14" s="7"/>
      <c r="G14" s="7"/>
      <c r="H14" s="7">
        <v>1</v>
      </c>
      <c r="I14" s="7"/>
      <c r="J14" s="7"/>
      <c r="K14" s="7"/>
      <c r="L14" s="7"/>
      <c r="M14" s="18">
        <f t="shared" si="0"/>
        <v>0</v>
      </c>
      <c r="N14" s="18">
        <f t="shared" si="1"/>
        <v>1</v>
      </c>
      <c r="O14" s="27">
        <f>SUM(M24-O8-O12)</f>
        <v>30</v>
      </c>
    </row>
    <row r="15" spans="1:15" ht="21" customHeight="1" x14ac:dyDescent="0.2">
      <c r="A15" s="64"/>
      <c r="B15" s="64"/>
      <c r="C15" s="50"/>
      <c r="D15" s="8" t="s">
        <v>8</v>
      </c>
      <c r="E15" s="9"/>
      <c r="F15" s="9"/>
      <c r="G15" s="9"/>
      <c r="H15" s="9">
        <v>0.5</v>
      </c>
      <c r="I15" s="9"/>
      <c r="J15" s="9"/>
      <c r="K15" s="9"/>
      <c r="L15" s="9"/>
      <c r="M15" s="18">
        <f t="shared" si="0"/>
        <v>0</v>
      </c>
      <c r="N15" s="18">
        <f t="shared" si="1"/>
        <v>0.5</v>
      </c>
      <c r="O15" s="53"/>
    </row>
    <row r="16" spans="1:15" ht="21" customHeight="1" x14ac:dyDescent="0.2">
      <c r="A16" s="64"/>
      <c r="B16" s="64"/>
      <c r="C16" s="49" t="s">
        <v>34</v>
      </c>
      <c r="D16" s="6" t="s">
        <v>7</v>
      </c>
      <c r="E16" s="7"/>
      <c r="F16" s="7"/>
      <c r="G16" s="7"/>
      <c r="H16" s="7"/>
      <c r="I16" s="7"/>
      <c r="J16" s="7">
        <v>1</v>
      </c>
      <c r="K16" s="7"/>
      <c r="L16" s="7"/>
      <c r="M16" s="18">
        <f>SUM(E16+G16+I16+K16)</f>
        <v>0</v>
      </c>
      <c r="N16" s="18">
        <f t="shared" si="1"/>
        <v>1</v>
      </c>
      <c r="O16" s="53"/>
    </row>
    <row r="17" spans="1:15" ht="21" customHeight="1" x14ac:dyDescent="0.2">
      <c r="A17" s="64"/>
      <c r="B17" s="64"/>
      <c r="C17" s="50"/>
      <c r="D17" s="8" t="s">
        <v>8</v>
      </c>
      <c r="E17" s="9"/>
      <c r="F17" s="9"/>
      <c r="G17" s="9"/>
      <c r="H17" s="9"/>
      <c r="I17" s="9"/>
      <c r="J17" s="9">
        <v>1</v>
      </c>
      <c r="K17" s="9"/>
      <c r="L17" s="9"/>
      <c r="M17" s="18">
        <f>SUM(E17+G17+I17+K17)</f>
        <v>0</v>
      </c>
      <c r="N17" s="18">
        <f>SUM(F17+H17+J17+L17)</f>
        <v>1</v>
      </c>
      <c r="O17" s="53"/>
    </row>
    <row r="18" spans="1:15" ht="21" customHeight="1" x14ac:dyDescent="0.2">
      <c r="A18" s="64"/>
      <c r="B18" s="64"/>
      <c r="C18" s="49" t="s">
        <v>35</v>
      </c>
      <c r="D18" s="6" t="s">
        <v>7</v>
      </c>
      <c r="E18" s="7"/>
      <c r="F18" s="7"/>
      <c r="G18" s="7"/>
      <c r="H18" s="7"/>
      <c r="I18" s="7">
        <v>1</v>
      </c>
      <c r="J18" s="7"/>
      <c r="K18" s="7"/>
      <c r="L18" s="7">
        <v>1</v>
      </c>
      <c r="M18" s="18">
        <f t="shared" si="0"/>
        <v>1</v>
      </c>
      <c r="N18" s="18">
        <f t="shared" si="1"/>
        <v>1</v>
      </c>
      <c r="O18" s="53"/>
    </row>
    <row r="19" spans="1:15" ht="21" customHeight="1" x14ac:dyDescent="0.2">
      <c r="A19" s="64"/>
      <c r="B19" s="64"/>
      <c r="C19" s="50"/>
      <c r="D19" s="8" t="s">
        <v>8</v>
      </c>
      <c r="E19" s="9"/>
      <c r="F19" s="9"/>
      <c r="G19" s="9"/>
      <c r="H19" s="9"/>
      <c r="I19" s="9">
        <v>0.5</v>
      </c>
      <c r="J19" s="9"/>
      <c r="K19" s="9"/>
      <c r="L19" s="9">
        <v>1</v>
      </c>
      <c r="M19" s="18">
        <f t="shared" si="0"/>
        <v>0.5</v>
      </c>
      <c r="N19" s="18">
        <f t="shared" si="1"/>
        <v>1</v>
      </c>
      <c r="O19" s="53"/>
    </row>
    <row r="20" spans="1:15" ht="21" customHeight="1" x14ac:dyDescent="0.2">
      <c r="A20" s="64"/>
      <c r="B20" s="64"/>
      <c r="C20" s="51" t="s">
        <v>36</v>
      </c>
      <c r="D20" s="6" t="s">
        <v>7</v>
      </c>
      <c r="E20" s="7"/>
      <c r="F20" s="7"/>
      <c r="G20" s="7"/>
      <c r="H20" s="7"/>
      <c r="I20" s="7"/>
      <c r="J20" s="7"/>
      <c r="K20" s="7"/>
      <c r="L20" s="7"/>
      <c r="M20" s="18">
        <f t="shared" si="0"/>
        <v>0</v>
      </c>
      <c r="N20" s="18">
        <f t="shared" si="1"/>
        <v>0</v>
      </c>
      <c r="O20" s="53"/>
    </row>
    <row r="21" spans="1:15" ht="21" customHeight="1" x14ac:dyDescent="0.2">
      <c r="A21" s="64"/>
      <c r="B21" s="60"/>
      <c r="C21" s="52"/>
      <c r="D21" s="8" t="s">
        <v>8</v>
      </c>
      <c r="E21" s="9"/>
      <c r="F21" s="9"/>
      <c r="G21" s="9"/>
      <c r="H21" s="9"/>
      <c r="I21" s="9"/>
      <c r="J21" s="9"/>
      <c r="K21" s="9"/>
      <c r="L21" s="9"/>
      <c r="M21" s="18">
        <f t="shared" si="0"/>
        <v>0</v>
      </c>
      <c r="N21" s="18">
        <f t="shared" si="1"/>
        <v>0</v>
      </c>
      <c r="O21" s="28"/>
    </row>
    <row r="22" spans="1:15" ht="21" customHeight="1" x14ac:dyDescent="0.2">
      <c r="A22" s="64"/>
      <c r="B22" s="45" t="s">
        <v>4</v>
      </c>
      <c r="C22" s="46"/>
      <c r="D22" s="22" t="s">
        <v>7</v>
      </c>
      <c r="E22" s="19">
        <f>SUM(E8+E10+E12+E14+E16+E18+E20)</f>
        <v>2</v>
      </c>
      <c r="F22" s="19">
        <f t="shared" ref="F22:N22" si="2">SUM(F8+F10+F12+F14+F16+F18+F20)</f>
        <v>0</v>
      </c>
      <c r="G22" s="19">
        <f>SUM(G8+G10+G12+G14+G16+G18+G20)</f>
        <v>3</v>
      </c>
      <c r="H22" s="19">
        <f t="shared" si="2"/>
        <v>2</v>
      </c>
      <c r="I22" s="19">
        <f>SUM(I8+I10+I12+I14+I16+I18+I20)</f>
        <v>2</v>
      </c>
      <c r="J22" s="19">
        <f t="shared" si="2"/>
        <v>2</v>
      </c>
      <c r="K22" s="19">
        <f t="shared" si="2"/>
        <v>0</v>
      </c>
      <c r="L22" s="19">
        <f t="shared" si="2"/>
        <v>2</v>
      </c>
      <c r="M22" s="19">
        <f t="shared" si="2"/>
        <v>7</v>
      </c>
      <c r="N22" s="19">
        <f t="shared" si="2"/>
        <v>6</v>
      </c>
      <c r="O22" s="20">
        <f>SUM(M22:N22)</f>
        <v>13</v>
      </c>
    </row>
    <row r="23" spans="1:15" ht="21" customHeight="1" x14ac:dyDescent="0.2">
      <c r="A23" s="64"/>
      <c r="B23" s="47"/>
      <c r="C23" s="48"/>
      <c r="D23" s="22" t="s">
        <v>8</v>
      </c>
      <c r="E23" s="19">
        <f>SUM(E9+E11+E13+E15+E17+E19+E21)</f>
        <v>2</v>
      </c>
      <c r="F23" s="19">
        <f t="shared" ref="F23:N23" si="3">SUM(F9+F11+F13+F15+F17+F19+F21)</f>
        <v>0</v>
      </c>
      <c r="G23" s="19">
        <f>SUM(G9+G11+G13+G15+G17+G19+G21)</f>
        <v>1.5</v>
      </c>
      <c r="H23" s="19">
        <f>SUM(H9+H11+H13+H15+H17+H19+H21)</f>
        <v>1.5</v>
      </c>
      <c r="I23" s="19">
        <f>SUM(I9+I11+I13+I15+I17+I19+I21)</f>
        <v>1</v>
      </c>
      <c r="J23" s="19">
        <f t="shared" si="3"/>
        <v>2</v>
      </c>
      <c r="K23" s="19">
        <f t="shared" si="3"/>
        <v>0</v>
      </c>
      <c r="L23" s="19">
        <f t="shared" si="3"/>
        <v>2</v>
      </c>
      <c r="M23" s="19">
        <f t="shared" si="3"/>
        <v>4.5</v>
      </c>
      <c r="N23" s="19">
        <f t="shared" si="3"/>
        <v>5.5</v>
      </c>
      <c r="O23" s="20">
        <f>SUM(M23:N23)</f>
        <v>10</v>
      </c>
    </row>
    <row r="24" spans="1:15" ht="21" customHeight="1" x14ac:dyDescent="0.2">
      <c r="A24" s="60"/>
      <c r="B24" s="38" t="s">
        <v>18</v>
      </c>
      <c r="C24" s="39"/>
      <c r="D24" s="40"/>
      <c r="E24" s="25">
        <f>SUM((E23+F23)/M24*1000)</f>
        <v>20</v>
      </c>
      <c r="F24" s="26"/>
      <c r="G24" s="25">
        <f>SUM((G23+H23)/M24*1000)</f>
        <v>30</v>
      </c>
      <c r="H24" s="26"/>
      <c r="I24" s="25">
        <f>SUM((I23+J23)/M24*1000)</f>
        <v>30</v>
      </c>
      <c r="J24" s="26"/>
      <c r="K24" s="25">
        <f>SUM((K23+L23)/M24*1000)</f>
        <v>20</v>
      </c>
      <c r="L24" s="26"/>
      <c r="M24" s="38">
        <f>SUM((M23+N23)*10)</f>
        <v>100</v>
      </c>
      <c r="N24" s="39"/>
      <c r="O24" s="40"/>
    </row>
    <row r="25" spans="1:15" ht="21" customHeight="1" x14ac:dyDescent="0.2">
      <c r="A25" s="61" t="s">
        <v>21</v>
      </c>
      <c r="B25" s="41" t="s">
        <v>28</v>
      </c>
      <c r="C25" s="42"/>
      <c r="D25" s="6" t="s">
        <v>7</v>
      </c>
      <c r="E25" s="7"/>
      <c r="F25" s="7">
        <v>1</v>
      </c>
      <c r="G25" s="7"/>
      <c r="H25" s="7"/>
      <c r="I25" s="7"/>
      <c r="J25" s="7"/>
      <c r="K25" s="7"/>
      <c r="L25" s="7"/>
      <c r="M25" s="18">
        <f t="shared" ref="M25:N30" si="4">SUM(E25+G25+I25+K25)</f>
        <v>0</v>
      </c>
      <c r="N25" s="18">
        <f t="shared" si="4"/>
        <v>1</v>
      </c>
      <c r="O25" s="27">
        <f>SUM((M26+N26+M28+N28)/M33*1000)</f>
        <v>20</v>
      </c>
    </row>
    <row r="26" spans="1:15" ht="21" customHeight="1" x14ac:dyDescent="0.2">
      <c r="A26" s="62"/>
      <c r="B26" s="43"/>
      <c r="C26" s="44"/>
      <c r="D26" s="8" t="s">
        <v>8</v>
      </c>
      <c r="E26" s="9"/>
      <c r="F26" s="9">
        <v>1</v>
      </c>
      <c r="G26" s="9"/>
      <c r="H26" s="9">
        <v>1</v>
      </c>
      <c r="I26" s="9"/>
      <c r="J26" s="9"/>
      <c r="K26" s="9"/>
      <c r="L26" s="9"/>
      <c r="M26" s="18">
        <f t="shared" si="4"/>
        <v>0</v>
      </c>
      <c r="N26" s="18">
        <f t="shared" si="4"/>
        <v>2</v>
      </c>
      <c r="O26" s="53"/>
    </row>
    <row r="27" spans="1:15" ht="21" customHeight="1" x14ac:dyDescent="0.2">
      <c r="A27" s="62"/>
      <c r="B27" s="41"/>
      <c r="C27" s="42"/>
      <c r="D27" s="6"/>
      <c r="E27" s="7"/>
      <c r="F27" s="7"/>
      <c r="G27" s="7"/>
      <c r="H27" s="7"/>
      <c r="I27" s="7"/>
      <c r="J27" s="7"/>
      <c r="K27" s="7"/>
      <c r="L27" s="7"/>
      <c r="M27" s="18">
        <f>SUM(E27+G27+I27+K27)</f>
        <v>0</v>
      </c>
      <c r="N27" s="18">
        <f>SUM(F27+H27+J27+L27)</f>
        <v>0</v>
      </c>
      <c r="O27" s="53"/>
    </row>
    <row r="28" spans="1:15" ht="21" customHeight="1" x14ac:dyDescent="0.2">
      <c r="A28" s="62"/>
      <c r="B28" s="43"/>
      <c r="C28" s="44"/>
      <c r="D28" s="8"/>
      <c r="E28" s="9"/>
      <c r="F28" s="9"/>
      <c r="G28" s="9"/>
      <c r="H28" s="9"/>
      <c r="I28" s="9"/>
      <c r="J28" s="9"/>
      <c r="K28" s="9"/>
      <c r="L28" s="9"/>
      <c r="M28" s="18">
        <f>SUM(E28+G28+I28+K28)</f>
        <v>0</v>
      </c>
      <c r="N28" s="18">
        <f>SUM(F28+H28+J28+L28)</f>
        <v>0</v>
      </c>
      <c r="O28" s="28"/>
    </row>
    <row r="29" spans="1:15" ht="21" customHeight="1" x14ac:dyDescent="0.2">
      <c r="A29" s="62"/>
      <c r="B29" s="41" t="s">
        <v>29</v>
      </c>
      <c r="C29" s="42"/>
      <c r="D29" s="6" t="s">
        <v>7</v>
      </c>
      <c r="E29" s="7"/>
      <c r="F29" s="7"/>
      <c r="G29" s="7"/>
      <c r="H29" s="7">
        <v>1</v>
      </c>
      <c r="I29" s="7"/>
      <c r="J29" s="7"/>
      <c r="K29" s="7"/>
      <c r="L29" s="7"/>
      <c r="M29" s="18">
        <f t="shared" si="4"/>
        <v>0</v>
      </c>
      <c r="N29" s="18">
        <f t="shared" si="4"/>
        <v>1</v>
      </c>
      <c r="O29" s="27">
        <f>SUM((M30+N30)/M33*1000)</f>
        <v>80</v>
      </c>
    </row>
    <row r="30" spans="1:15" ht="21" customHeight="1" x14ac:dyDescent="0.2">
      <c r="A30" s="62"/>
      <c r="B30" s="43"/>
      <c r="C30" s="44"/>
      <c r="D30" s="8" t="s">
        <v>8</v>
      </c>
      <c r="E30" s="9"/>
      <c r="F30" s="9">
        <v>1</v>
      </c>
      <c r="G30" s="9"/>
      <c r="H30" s="9">
        <v>2</v>
      </c>
      <c r="I30" s="9"/>
      <c r="J30" s="9">
        <v>3</v>
      </c>
      <c r="K30" s="9"/>
      <c r="L30" s="9">
        <v>2</v>
      </c>
      <c r="M30" s="18">
        <f t="shared" si="4"/>
        <v>0</v>
      </c>
      <c r="N30" s="18">
        <f t="shared" si="4"/>
        <v>8</v>
      </c>
      <c r="O30" s="28"/>
    </row>
    <row r="31" spans="1:15" ht="21" customHeight="1" x14ac:dyDescent="0.2">
      <c r="A31" s="62"/>
      <c r="B31" s="45" t="s">
        <v>4</v>
      </c>
      <c r="C31" s="46"/>
      <c r="D31" s="21" t="s">
        <v>7</v>
      </c>
      <c r="E31" s="19">
        <f>SUM(E25+E27+E29)</f>
        <v>0</v>
      </c>
      <c r="F31" s="19">
        <f t="shared" ref="F31:N31" si="5">SUM(F25+F27+F29)</f>
        <v>1</v>
      </c>
      <c r="G31" s="19">
        <f t="shared" si="5"/>
        <v>0</v>
      </c>
      <c r="H31" s="19">
        <f t="shared" si="5"/>
        <v>1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0</v>
      </c>
      <c r="M31" s="19">
        <f t="shared" si="5"/>
        <v>0</v>
      </c>
      <c r="N31" s="19">
        <f t="shared" si="5"/>
        <v>2</v>
      </c>
      <c r="O31" s="20">
        <f>SUM(M31:N31)</f>
        <v>2</v>
      </c>
    </row>
    <row r="32" spans="1:15" ht="21" customHeight="1" x14ac:dyDescent="0.2">
      <c r="A32" s="62"/>
      <c r="B32" s="47"/>
      <c r="C32" s="48"/>
      <c r="D32" s="21" t="s">
        <v>8</v>
      </c>
      <c r="E32" s="19">
        <f>SUM(E26+E28+E30)</f>
        <v>0</v>
      </c>
      <c r="F32" s="19">
        <f t="shared" ref="F32:N32" si="6">SUM(F26+F28+F30)</f>
        <v>2</v>
      </c>
      <c r="G32" s="19">
        <f t="shared" si="6"/>
        <v>0</v>
      </c>
      <c r="H32" s="19">
        <f t="shared" si="6"/>
        <v>3</v>
      </c>
      <c r="I32" s="19">
        <f t="shared" si="6"/>
        <v>0</v>
      </c>
      <c r="J32" s="19">
        <f t="shared" si="6"/>
        <v>3</v>
      </c>
      <c r="K32" s="19">
        <f t="shared" si="6"/>
        <v>0</v>
      </c>
      <c r="L32" s="19">
        <f t="shared" si="6"/>
        <v>2</v>
      </c>
      <c r="M32" s="19">
        <f t="shared" si="6"/>
        <v>0</v>
      </c>
      <c r="N32" s="19">
        <f t="shared" si="6"/>
        <v>10</v>
      </c>
      <c r="O32" s="20">
        <f>SUM(M32:N32)</f>
        <v>10</v>
      </c>
    </row>
    <row r="33" spans="1:15" ht="21" customHeight="1" x14ac:dyDescent="0.2">
      <c r="A33" s="62"/>
      <c r="B33" s="38" t="s">
        <v>19</v>
      </c>
      <c r="C33" s="39"/>
      <c r="D33" s="40"/>
      <c r="E33" s="25">
        <f>SUM((E32+F32)/M33*1000)</f>
        <v>20</v>
      </c>
      <c r="F33" s="26"/>
      <c r="G33" s="25">
        <f>SUM((G32+H32)/M33*1000)</f>
        <v>30</v>
      </c>
      <c r="H33" s="26"/>
      <c r="I33" s="25">
        <f>SUM((I32+J32)/M33*1000)</f>
        <v>30</v>
      </c>
      <c r="J33" s="26"/>
      <c r="K33" s="25">
        <f>SUM((K32+L32)/M33*1000)</f>
        <v>20</v>
      </c>
      <c r="L33" s="26"/>
      <c r="M33" s="29">
        <f>SUM((M32+N32)*10)</f>
        <v>100</v>
      </c>
      <c r="N33" s="30"/>
      <c r="O33" s="31"/>
    </row>
    <row r="34" spans="1:15" ht="21" customHeight="1" x14ac:dyDescent="0.2">
      <c r="A34" s="63"/>
      <c r="B34" s="65" t="s">
        <v>20</v>
      </c>
      <c r="C34" s="66"/>
      <c r="D34" s="67"/>
      <c r="E34" s="23">
        <f>SUM((E24+E33)/2)</f>
        <v>20</v>
      </c>
      <c r="F34" s="24"/>
      <c r="G34" s="23">
        <f>SUM((G24+G33)/2)</f>
        <v>30</v>
      </c>
      <c r="H34" s="24"/>
      <c r="I34" s="23">
        <f>SUM((I24+I33)/2)</f>
        <v>30</v>
      </c>
      <c r="J34" s="24"/>
      <c r="K34" s="23">
        <f>SUM((K24+K33)/2)</f>
        <v>20</v>
      </c>
      <c r="L34" s="24"/>
      <c r="M34" s="32"/>
      <c r="N34" s="33"/>
      <c r="O34" s="34"/>
    </row>
    <row r="35" spans="1:15" ht="15.75" x14ac:dyDescent="0.2">
      <c r="A35" s="10"/>
      <c r="B35" s="10"/>
      <c r="C35" s="10"/>
      <c r="D35" s="10"/>
      <c r="E35" s="10"/>
      <c r="F35" s="10"/>
      <c r="G35" s="11"/>
      <c r="H35" s="12"/>
      <c r="I35" s="35" t="s">
        <v>39</v>
      </c>
      <c r="J35" s="35"/>
      <c r="K35" s="35"/>
      <c r="L35" s="35"/>
      <c r="M35" s="35"/>
      <c r="N35" s="35"/>
      <c r="O35" s="35"/>
    </row>
    <row r="36" spans="1:15" ht="15.75" x14ac:dyDescent="0.2">
      <c r="A36" s="36" t="s">
        <v>11</v>
      </c>
      <c r="B36" s="36"/>
      <c r="C36" s="36"/>
      <c r="D36" s="36"/>
      <c r="E36" s="36" t="s">
        <v>30</v>
      </c>
      <c r="F36" s="36"/>
      <c r="G36" s="36"/>
      <c r="H36" s="36"/>
      <c r="I36" s="36" t="s">
        <v>12</v>
      </c>
      <c r="J36" s="36"/>
      <c r="K36" s="36"/>
      <c r="L36" s="36"/>
      <c r="M36" s="36"/>
      <c r="N36" s="36"/>
      <c r="O36" s="36"/>
    </row>
    <row r="37" spans="1:15" ht="15" x14ac:dyDescent="0.2">
      <c r="A37" s="13"/>
      <c r="B37" s="14"/>
      <c r="C37" s="14"/>
      <c r="D37" s="13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</row>
    <row r="38" spans="1:15" ht="15" x14ac:dyDescent="0.2">
      <c r="A38" s="13"/>
      <c r="B38" s="14"/>
      <c r="C38" s="14"/>
      <c r="D38" s="13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3"/>
    </row>
    <row r="39" spans="1:15" ht="15" x14ac:dyDescent="0.2">
      <c r="A39" s="13"/>
      <c r="B39" s="14"/>
      <c r="C39" s="14"/>
      <c r="D39" s="13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3"/>
    </row>
    <row r="40" spans="1:15" ht="15" x14ac:dyDescent="0.2">
      <c r="A40" s="13"/>
      <c r="B40" s="14"/>
      <c r="C40" s="14"/>
      <c r="D40" s="13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3"/>
    </row>
    <row r="41" spans="1:15" ht="15.75" x14ac:dyDescent="0.2">
      <c r="A41" s="37" t="s">
        <v>25</v>
      </c>
      <c r="B41" s="36"/>
      <c r="C41" s="36"/>
      <c r="D41" s="36"/>
      <c r="E41" s="37" t="s">
        <v>31</v>
      </c>
      <c r="F41" s="36"/>
      <c r="G41" s="36"/>
      <c r="H41" s="36"/>
      <c r="I41" s="37" t="s">
        <v>37</v>
      </c>
      <c r="J41" s="36"/>
      <c r="K41" s="36"/>
      <c r="L41" s="36"/>
      <c r="M41" s="36"/>
      <c r="N41" s="36"/>
      <c r="O41" s="36"/>
    </row>
    <row r="42" spans="1:15" ht="18.75" x14ac:dyDescent="0.2">
      <c r="E42" s="16"/>
    </row>
    <row r="43" spans="1:15" ht="18.75" x14ac:dyDescent="0.2">
      <c r="H43" s="16"/>
      <c r="I43" s="16"/>
      <c r="J43" s="16"/>
      <c r="K43" s="16"/>
      <c r="L43" s="16"/>
      <c r="M43" s="16"/>
      <c r="N43" s="16"/>
    </row>
  </sheetData>
  <sheetProtection password="DB44" sheet="1"/>
  <mergeCells count="58">
    <mergeCell ref="A1:C1"/>
    <mergeCell ref="A2:C2"/>
    <mergeCell ref="B12:B13"/>
    <mergeCell ref="B27:C28"/>
    <mergeCell ref="C8:C9"/>
    <mergeCell ref="C10:C11"/>
    <mergeCell ref="A25:A34"/>
    <mergeCell ref="A8:A24"/>
    <mergeCell ref="B14:B21"/>
    <mergeCell ref="B34:D34"/>
    <mergeCell ref="A4:O4"/>
    <mergeCell ref="A5:O5"/>
    <mergeCell ref="A6:C7"/>
    <mergeCell ref="B8:B11"/>
    <mergeCell ref="I6:J6"/>
    <mergeCell ref="D6:D7"/>
    <mergeCell ref="E6:F6"/>
    <mergeCell ref="K6:L6"/>
    <mergeCell ref="G6:H6"/>
    <mergeCell ref="O6:O7"/>
    <mergeCell ref="O8:O11"/>
    <mergeCell ref="M6:N6"/>
    <mergeCell ref="C12:C13"/>
    <mergeCell ref="C20:C21"/>
    <mergeCell ref="C18:C19"/>
    <mergeCell ref="O25:O28"/>
    <mergeCell ref="M24:O24"/>
    <mergeCell ref="B24:D24"/>
    <mergeCell ref="K24:L24"/>
    <mergeCell ref="C16:C17"/>
    <mergeCell ref="C14:C15"/>
    <mergeCell ref="B22:C23"/>
    <mergeCell ref="O12:O13"/>
    <mergeCell ref="O14:O21"/>
    <mergeCell ref="B25:C26"/>
    <mergeCell ref="E24:F24"/>
    <mergeCell ref="G24:H24"/>
    <mergeCell ref="I24:J24"/>
    <mergeCell ref="B33:D33"/>
    <mergeCell ref="B29:C30"/>
    <mergeCell ref="B31:C32"/>
    <mergeCell ref="E41:H41"/>
    <mergeCell ref="E33:F33"/>
    <mergeCell ref="G34:H34"/>
    <mergeCell ref="A41:D41"/>
    <mergeCell ref="I35:O35"/>
    <mergeCell ref="I36:O36"/>
    <mergeCell ref="I41:O41"/>
    <mergeCell ref="E36:H36"/>
    <mergeCell ref="A36:D36"/>
    <mergeCell ref="I34:J34"/>
    <mergeCell ref="K34:L34"/>
    <mergeCell ref="G33:H33"/>
    <mergeCell ref="E34:F34"/>
    <mergeCell ref="O29:O30"/>
    <mergeCell ref="M33:O34"/>
    <mergeCell ref="I33:J33"/>
    <mergeCell ref="K33:L33"/>
  </mergeCells>
  <phoneticPr fontId="4" type="noConversion"/>
  <pageMargins left="0.33514492753623187" right="0.17708333333333334" top="0.28125" bottom="0.3125" header="0.5" footer="0.5"/>
  <pageSetup paperSize="9" orientation="portrait" r:id="rId1"/>
  <headerFooter alignWithMargins="0"/>
  <ignoredErrors>
    <ignoredError sqref="M8:O30 N31:O32 M31:M32 E31:L32 E22:L23" emptyCellReferenc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Websie VnTeach.Com</dc:creator>
  <cp:keywords>Websie VnTeach.Com</cp:keywords>
  <cp:lastPrinted>2021-04-17T04:19:05Z</cp:lastPrinted>
  <dcterms:created xsi:type="dcterms:W3CDTF">1996-10-14T23:33:28Z</dcterms:created>
  <dcterms:modified xsi:type="dcterms:W3CDTF">2022-02-23T15:19:06Z</dcterms:modified>
</cp:coreProperties>
</file>