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activeTab="5"/>
  </bookViews>
  <sheets>
    <sheet name="12C1" sheetId="5" r:id="rId1"/>
    <sheet name="12C2" sheetId="6" r:id="rId2"/>
    <sheet name="11B1" sheetId="3" r:id="rId3"/>
    <sheet name="11B2" sheetId="4" r:id="rId4"/>
    <sheet name="10A1" sheetId="1" r:id="rId5"/>
    <sheet name="10A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H4" i="5" l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2" i="5"/>
  <c r="H33" i="5"/>
  <c r="H34" i="5"/>
  <c r="H35" i="5"/>
  <c r="H36" i="5"/>
  <c r="H37" i="5"/>
  <c r="H38" i="5"/>
  <c r="H39" i="5"/>
  <c r="H3" i="5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4" i="2"/>
  <c r="I27" i="2"/>
  <c r="I28" i="2"/>
  <c r="I29" i="2"/>
  <c r="I30" i="2"/>
  <c r="I31" i="2"/>
  <c r="I32" i="2"/>
  <c r="I34" i="2"/>
  <c r="I35" i="2"/>
  <c r="I36" i="2"/>
  <c r="I37" i="2"/>
  <c r="I38" i="2"/>
  <c r="I3" i="2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3" i="5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" i="6"/>
  <c r="H4" i="1" l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6" i="1"/>
  <c r="H27" i="1"/>
  <c r="H28" i="1"/>
  <c r="H29" i="1"/>
  <c r="H30" i="1"/>
  <c r="H31" i="1"/>
  <c r="H32" i="1"/>
  <c r="H33" i="1"/>
  <c r="H34" i="1"/>
  <c r="H3" i="1"/>
  <c r="G17" i="3" l="1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C29" i="1"/>
  <c r="C11" i="1"/>
  <c r="A5" i="1"/>
  <c r="B7" i="1"/>
  <c r="C6" i="1"/>
  <c r="A17" i="1"/>
  <c r="C24" i="1"/>
  <c r="A4" i="1"/>
  <c r="B14" i="1"/>
  <c r="A23" i="1"/>
  <c r="A25" i="1"/>
  <c r="A22" i="1"/>
  <c r="C9" i="1"/>
  <c r="B3" i="1"/>
  <c r="C10" i="1"/>
  <c r="C12" i="1"/>
  <c r="A33" i="1"/>
  <c r="C27" i="1"/>
  <c r="B18" i="1"/>
  <c r="B28" i="1"/>
  <c r="A9" i="1"/>
  <c r="C14" i="1"/>
  <c r="B32" i="1"/>
  <c r="B4" i="1"/>
  <c r="C13" i="1"/>
  <c r="B16" i="1"/>
  <c r="B24" i="1"/>
  <c r="A13" i="1"/>
  <c r="B30" i="1"/>
  <c r="A16" i="1"/>
  <c r="C33" i="1"/>
  <c r="C21" i="1"/>
  <c r="B6" i="1"/>
  <c r="B11" i="1"/>
  <c r="C3" i="1"/>
  <c r="B17" i="1"/>
  <c r="A21" i="1"/>
  <c r="B19" i="1"/>
  <c r="C7" i="1"/>
  <c r="A24" i="1"/>
  <c r="A7" i="1"/>
  <c r="C16" i="1"/>
  <c r="A10" i="1"/>
  <c r="A6" i="1"/>
  <c r="A20" i="1"/>
  <c r="B23" i="1"/>
  <c r="C18" i="1"/>
  <c r="A32" i="1"/>
  <c r="B20" i="1"/>
  <c r="B21" i="1"/>
  <c r="C15" i="1"/>
  <c r="A3" i="1"/>
  <c r="B13" i="1"/>
  <c r="C4" i="1"/>
  <c r="A15" i="1"/>
  <c r="C17" i="1"/>
  <c r="A26" i="1"/>
  <c r="B15" i="1"/>
  <c r="A28" i="1"/>
  <c r="A27" i="1"/>
  <c r="C19" i="1"/>
  <c r="A8" i="1"/>
  <c r="A31" i="1"/>
  <c r="C26" i="1"/>
  <c r="C32" i="1"/>
  <c r="A18" i="1"/>
  <c r="C28" i="1"/>
  <c r="B25" i="1"/>
  <c r="B26" i="1"/>
  <c r="A14" i="1"/>
  <c r="C22" i="1"/>
  <c r="C31" i="1"/>
  <c r="B10" i="1"/>
  <c r="B9" i="1"/>
  <c r="B31" i="1"/>
  <c r="B5" i="1"/>
  <c r="A29" i="1"/>
  <c r="A12" i="1"/>
  <c r="B29" i="1"/>
  <c r="B34" i="1"/>
  <c r="C30" i="1"/>
  <c r="C8" i="1"/>
  <c r="A11" i="1"/>
  <c r="B8" i="1"/>
  <c r="A30" i="1"/>
  <c r="A34" i="1"/>
  <c r="C5" i="1"/>
  <c r="C23" i="1"/>
  <c r="C25" i="1"/>
  <c r="B22" i="1"/>
  <c r="A19" i="1"/>
  <c r="C20" i="1"/>
  <c r="B27" i="1"/>
  <c r="B12" i="1"/>
  <c r="C34" i="1"/>
  <c r="B33" i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<sst xmlns="http://schemas.openxmlformats.org/spreadsheetml/2006/main" count="328" uniqueCount="231">
  <si>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</si>
  <si>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</si>
  <si>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</si>
  <si>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</si>
  <si>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</si>
  <si>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</si>
  <si>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</si>
  <si>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</si>
  <si>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</si>
  <si>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</si>
  <si>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</si>
  <si>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</si>
  <si>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</si>
  <si>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</si>
  <si>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</si>
  <si>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</si>
  <si>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</si>
  <si>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</si>
  <si>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</si>
  <si>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</si>
  <si>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</si>
  <si>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</si>
  <si>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</si>
  <si>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</si>
  <si>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</si>
  <si>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</si>
  <si>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</si>
  <si>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</si>
  <si>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</si>
  <si>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</si>
  <si>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</si>
  <si>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</si>
  <si>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</si>
  <si>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</si>
  <si>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</si>
  <si>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</si>
  <si>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</si>
  <si>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</si>
  <si>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</si>
  <si>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Nguyễn Phan Bảo</t>
  </si>
  <si>
    <t>Ngọc</t>
  </si>
  <si>
    <t>Trần Phạm Thảo</t>
  </si>
  <si>
    <t>Nhi</t>
  </si>
  <si>
    <t>Đường Nhuận</t>
  </si>
  <si>
    <t>Nhuận</t>
  </si>
  <si>
    <t>Lê Thị Quỳnh</t>
  </si>
  <si>
    <t>Như</t>
  </si>
  <si>
    <t>Nguyễn Ngọc Thúy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</si>
  <si>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</si>
  <si>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</si>
  <si>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</si>
  <si>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</si>
  <si>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</si>
  <si>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</si>
  <si>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</si>
  <si>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</si>
  <si>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</si>
  <si>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</si>
  <si>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</si>
  <si>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</si>
  <si>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</si>
  <si>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</si>
  <si>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</si>
  <si>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</si>
  <si>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</si>
  <si>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</si>
  <si>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</si>
  <si>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</si>
  <si>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</si>
  <si>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</si>
  <si>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</si>
  <si>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</si>
  <si>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</si>
  <si>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</si>
  <si>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</si>
  <si>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</si>
  <si>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</si>
  <si>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</si>
  <si>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</si>
  <si>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</si>
  <si>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</si>
  <si>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</si>
  <si>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</si>
  <si>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</si>
  <si>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</si>
  <si>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</si>
  <si>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</si>
  <si>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</si>
  <si>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</si>
  <si>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</si>
  <si>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</si>
  <si>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</si>
  <si>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</si>
  <si>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</si>
  <si>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</si>
  <si>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</si>
  <si>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</si>
  <si>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</si>
  <si>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</si>
  <si>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</si>
  <si>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</si>
  <si>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</si>
  <si>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</si>
  <si>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</si>
  <si>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</si>
  <si>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</si>
  <si>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</si>
  <si>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</si>
  <si>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</si>
  <si>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</si>
  <si>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</si>
  <si>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</si>
  <si>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</si>
  <si>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</si>
  <si>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</si>
  <si>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</si>
  <si>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</si>
  <si>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</si>
  <si>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</si>
  <si>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</si>
  <si>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</si>
  <si>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</si>
  <si>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</si>
  <si>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</si>
  <si>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</si>
  <si>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</si>
  <si>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</si>
  <si>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</si>
  <si>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</si>
  <si>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</si>
  <si>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</si>
  <si>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</si>
  <si>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</si>
  <si>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</si>
  <si>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</si>
  <si>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</si>
  <si>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</si>
  <si>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</si>
  <si>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</si>
  <si>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</si>
  <si>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</si>
  <si>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</si>
  <si>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</si>
  <si>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</si>
  <si>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</si>
  <si>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</si>
  <si>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</si>
  <si>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</si>
  <si>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</si>
  <si>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</si>
  <si>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</si>
  <si>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</si>
  <si>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</si>
  <si>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</si>
  <si>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</si>
  <si>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</si>
  <si>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</si>
  <si>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</si>
  <si>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</si>
  <si>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</si>
  <si>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</si>
  <si>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</si>
  <si>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</si>
  <si>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</si>
  <si>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</si>
  <si>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</si>
  <si>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</si>
  <si>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</si>
  <si>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</si>
  <si>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</si>
  <si>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</si>
  <si>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</si>
  <si>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</si>
  <si>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</si>
  <si>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</si>
  <si>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</si>
  <si>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</si>
  <si>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</si>
  <si>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</si>
  <si>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</si>
  <si>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</si>
  <si>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</si>
  <si>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</si>
  <si>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</si>
  <si>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</si>
  <si>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</si>
  <si>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</si>
  <si>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</si>
  <si>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</si>
  <si>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</si>
  <si>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</si>
  <si>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</si>
  <si>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</si>
  <si>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</si>
  <si>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</si>
  <si>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</si>
  <si>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</si>
  <si>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</si>
  <si>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</si>
  <si>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</si>
  <si>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</si>
  <si>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</si>
  <si>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</si>
  <si>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</si>
  <si>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</si>
  <si>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</si>
  <si>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</si>
  <si>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</si>
  <si>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</si>
  <si>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</si>
  <si>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</si>
  <si>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</si>
  <si>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</si>
  <si>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</si>
  <si>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</si>
  <si>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</si>
  <si>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</si>
  <si>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</si>
  <si>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</si>
  <si>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</si>
  <si>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</si>
  <si>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</si>
  <si>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</si>
  <si>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Lũy thừa</t>
  </si>
  <si>
    <t>Khối tròn xoay</t>
  </si>
  <si>
    <t>Đại cương về pt</t>
  </si>
  <si>
    <t>Hệ trục tọa độ</t>
  </si>
  <si>
    <t>Logarit</t>
  </si>
  <si>
    <t>Phát biểu</t>
  </si>
  <si>
    <t>Thái độ ht</t>
  </si>
  <si>
    <t>Dò bài 30/11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</si>
</sst>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2"/>
      <color theme="1"/>
      <name val="Times New Roman"/>
      <family val="2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6" fillId="0" borderId="4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4" fontId="5" fillId="0" borderId="9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5" fillId="0" borderId="9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5" xfId="0" quotePrefix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19050</xdr:colOff>
      <xdr:row>39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419100"/>
          <a:ext cx="54292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27" workbookViewId="0">
      <selection activeCell="H3" sqref="H3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  <c r="H1" s="25"/>
    </row>
    <row r="2" spans="1:9" ht="15.75" customHeight="1" thickTop="1" x14ac:dyDescent="0.25">
      <c r="A2" s="26" t="s">
        <v>132</v>
      </c>
      <c r="B2" s="27"/>
      <c r="C2" s="28"/>
      <c r="D2" s="2" t="s">
        <v>223</v>
      </c>
      <c r="E2" s="3" t="s">
        <v>224</v>
      </c>
      <c r="F2" s="3"/>
      <c r="G2" s="3" t="s">
        <v>229</v>
      </c>
      <c r="H2" s="4"/>
    </row>
    <row r="3" spans="1:9" x14ac:dyDescent="0.25">
      <c r="A3" s="5">
        <v>1</v>
      </c>
      <c r="B3" s="6" t="s">
        <v>133</v>
      </c>
      <c r="C3" s="7" t="s">
        <v>10</v>
      </c>
      <c r="D3" s="8">
        <v>8</v>
      </c>
      <c r="E3" s="8">
        <v>7.6</v>
      </c>
      <c r="F3" s="8">
        <v>8.4</v>
      </c>
      <c r="G3" s="8">
        <v>10</v>
      </c>
      <c r="H3" s="15">
        <f>ROUND(AVERAGE(D3:G3),1)</f>
        <v>8.5</v>
      </c>
      <c r="I3" s="20">
        <f>MAX(D3:F3)</f>
        <v>8.4</v>
      </c>
    </row>
    <row r="4" spans="1:9" x14ac:dyDescent="0.25">
      <c r="A4" s="9">
        <v>2</v>
      </c>
      <c r="B4" s="6" t="s">
        <v>134</v>
      </c>
      <c r="C4" s="7" t="s">
        <v>135</v>
      </c>
      <c r="D4" s="8">
        <v>8.4</v>
      </c>
      <c r="E4" s="8">
        <v>8.4</v>
      </c>
      <c r="F4" s="8">
        <v>8.4</v>
      </c>
      <c r="G4" s="8">
        <v>7</v>
      </c>
      <c r="H4" s="15">
        <f t="shared" ref="H4:H39" si="0">ROUND(AVERAGE(D4:G4),1)</f>
        <v>8.1</v>
      </c>
      <c r="I4" s="20">
        <f t="shared" ref="I4:I39" si="1">MAX(D4:F4)</f>
        <v>8.4</v>
      </c>
    </row>
    <row r="5" spans="1:9" x14ac:dyDescent="0.25">
      <c r="A5" s="9">
        <v>3</v>
      </c>
      <c r="B5" s="6" t="s">
        <v>136</v>
      </c>
      <c r="C5" s="7" t="s">
        <v>137</v>
      </c>
      <c r="D5" s="8">
        <v>5.6</v>
      </c>
      <c r="E5" s="8">
        <v>7.6</v>
      </c>
      <c r="F5" s="8">
        <v>6.8</v>
      </c>
      <c r="G5" s="8">
        <v>7</v>
      </c>
      <c r="H5" s="15">
        <f t="shared" si="0"/>
        <v>6.8</v>
      </c>
      <c r="I5" s="20">
        <f t="shared" si="1"/>
        <v>7.6</v>
      </c>
    </row>
    <row r="6" spans="1:9" x14ac:dyDescent="0.25">
      <c r="A6" s="9">
        <v>4</v>
      </c>
      <c r="B6" s="6" t="s">
        <v>138</v>
      </c>
      <c r="C6" s="7" t="s">
        <v>23</v>
      </c>
      <c r="D6" s="8">
        <v>5.6</v>
      </c>
      <c r="E6" s="8">
        <v>8</v>
      </c>
      <c r="F6" s="8">
        <v>8</v>
      </c>
      <c r="G6" s="8">
        <v>7</v>
      </c>
      <c r="H6" s="15">
        <f t="shared" si="0"/>
        <v>7.2</v>
      </c>
      <c r="I6" s="20">
        <f t="shared" si="1"/>
        <v>8</v>
      </c>
    </row>
    <row r="7" spans="1:9" x14ac:dyDescent="0.25">
      <c r="A7" s="9">
        <v>5</v>
      </c>
      <c r="B7" s="6" t="s">
        <v>139</v>
      </c>
      <c r="C7" s="7" t="s">
        <v>140</v>
      </c>
      <c r="D7" s="8">
        <v>7.6</v>
      </c>
      <c r="E7" s="8">
        <v>9.6</v>
      </c>
      <c r="F7" s="8">
        <v>8.4</v>
      </c>
      <c r="G7" s="8">
        <v>4</v>
      </c>
      <c r="H7" s="15">
        <f t="shared" si="0"/>
        <v>7.4</v>
      </c>
      <c r="I7" s="20">
        <f t="shared" si="1"/>
        <v>9.6</v>
      </c>
    </row>
    <row r="8" spans="1:9" x14ac:dyDescent="0.25">
      <c r="A8" s="9">
        <v>6</v>
      </c>
      <c r="B8" s="6" t="s">
        <v>141</v>
      </c>
      <c r="C8" s="7" t="s">
        <v>31</v>
      </c>
      <c r="D8" s="8">
        <v>6</v>
      </c>
      <c r="E8" s="8">
        <v>8.8000000000000007</v>
      </c>
      <c r="F8" s="8">
        <v>9.6</v>
      </c>
      <c r="G8" s="8">
        <v>9</v>
      </c>
      <c r="H8" s="15">
        <f t="shared" si="0"/>
        <v>8.4</v>
      </c>
      <c r="I8" s="20">
        <f t="shared" si="1"/>
        <v>9.6</v>
      </c>
    </row>
    <row r="9" spans="1:9" x14ac:dyDescent="0.25">
      <c r="A9" s="9">
        <v>7</v>
      </c>
      <c r="B9" s="6" t="s">
        <v>142</v>
      </c>
      <c r="C9" s="7" t="s">
        <v>104</v>
      </c>
      <c r="D9" s="8">
        <v>5.6</v>
      </c>
      <c r="E9" s="8">
        <v>8.4</v>
      </c>
      <c r="F9" s="8">
        <v>6</v>
      </c>
      <c r="G9" s="8">
        <v>7</v>
      </c>
      <c r="H9" s="15">
        <f t="shared" si="0"/>
        <v>6.8</v>
      </c>
      <c r="I9" s="20">
        <f t="shared" si="1"/>
        <v>8.4</v>
      </c>
    </row>
    <row r="10" spans="1:9" x14ac:dyDescent="0.25">
      <c r="A10" s="9">
        <v>8</v>
      </c>
      <c r="B10" s="6" t="s">
        <v>143</v>
      </c>
      <c r="C10" s="7" t="s">
        <v>77</v>
      </c>
      <c r="D10" s="8">
        <v>9.6</v>
      </c>
      <c r="E10" s="8">
        <v>10</v>
      </c>
      <c r="F10" s="8">
        <v>9.1999999999999993</v>
      </c>
      <c r="G10" s="8">
        <v>9</v>
      </c>
      <c r="H10" s="15">
        <f t="shared" si="0"/>
        <v>9.5</v>
      </c>
      <c r="I10" s="20">
        <f t="shared" si="1"/>
        <v>10</v>
      </c>
    </row>
    <row r="11" spans="1:9" x14ac:dyDescent="0.25">
      <c r="A11" s="9">
        <v>9</v>
      </c>
      <c r="B11" s="6" t="s">
        <v>144</v>
      </c>
      <c r="C11" s="7" t="s">
        <v>145</v>
      </c>
      <c r="D11" s="8">
        <v>8</v>
      </c>
      <c r="E11" s="8">
        <v>7.6</v>
      </c>
      <c r="F11" s="8">
        <v>7.2</v>
      </c>
      <c r="G11" s="8">
        <v>6</v>
      </c>
      <c r="H11" s="15">
        <f t="shared" si="0"/>
        <v>7.2</v>
      </c>
      <c r="I11" s="20">
        <f t="shared" si="1"/>
        <v>8</v>
      </c>
    </row>
    <row r="12" spans="1:9" x14ac:dyDescent="0.25">
      <c r="A12" s="9">
        <v>10</v>
      </c>
      <c r="B12" s="6" t="s">
        <v>146</v>
      </c>
      <c r="C12" s="7" t="s">
        <v>145</v>
      </c>
      <c r="D12" s="8">
        <v>9.1999999999999993</v>
      </c>
      <c r="E12" s="8">
        <v>9.1999999999999993</v>
      </c>
      <c r="F12" s="8">
        <v>9.1999999999999993</v>
      </c>
      <c r="G12" s="8">
        <v>9</v>
      </c>
      <c r="H12" s="15">
        <f t="shared" si="0"/>
        <v>9.1999999999999993</v>
      </c>
      <c r="I12" s="20">
        <f t="shared" si="1"/>
        <v>9.1999999999999993</v>
      </c>
    </row>
    <row r="13" spans="1:9" x14ac:dyDescent="0.25">
      <c r="A13" s="9">
        <v>11</v>
      </c>
      <c r="B13" s="6" t="s">
        <v>147</v>
      </c>
      <c r="C13" s="7" t="s">
        <v>148</v>
      </c>
      <c r="D13" s="8">
        <v>8</v>
      </c>
      <c r="E13" s="8">
        <v>8.4</v>
      </c>
      <c r="F13" s="8">
        <v>8.4</v>
      </c>
      <c r="G13" s="8">
        <v>6</v>
      </c>
      <c r="H13" s="15">
        <f t="shared" si="0"/>
        <v>7.7</v>
      </c>
      <c r="I13" s="20">
        <f t="shared" si="1"/>
        <v>8.4</v>
      </c>
    </row>
    <row r="14" spans="1:9" x14ac:dyDescent="0.25">
      <c r="A14" s="9">
        <v>12</v>
      </c>
      <c r="B14" s="6" t="s">
        <v>115</v>
      </c>
      <c r="C14" s="7" t="s">
        <v>149</v>
      </c>
      <c r="D14" s="8">
        <v>2.8</v>
      </c>
      <c r="E14" s="8">
        <v>7.2</v>
      </c>
      <c r="F14" s="8">
        <v>7.2</v>
      </c>
      <c r="G14" s="8">
        <v>6</v>
      </c>
      <c r="H14" s="15">
        <f t="shared" si="0"/>
        <v>5.8</v>
      </c>
      <c r="I14" s="20">
        <f t="shared" si="1"/>
        <v>7.2</v>
      </c>
    </row>
    <row r="15" spans="1:9" x14ac:dyDescent="0.25">
      <c r="A15" s="9">
        <v>13</v>
      </c>
      <c r="B15" s="6" t="s">
        <v>150</v>
      </c>
      <c r="C15" s="7" t="s">
        <v>38</v>
      </c>
      <c r="D15" s="8">
        <v>9.6</v>
      </c>
      <c r="E15" s="8">
        <v>8.4</v>
      </c>
      <c r="F15" s="8">
        <v>10</v>
      </c>
      <c r="G15" s="8">
        <v>8</v>
      </c>
      <c r="H15" s="15">
        <f t="shared" si="0"/>
        <v>9</v>
      </c>
      <c r="I15" s="20">
        <f t="shared" si="1"/>
        <v>10</v>
      </c>
    </row>
    <row r="16" spans="1:9" x14ac:dyDescent="0.25">
      <c r="A16" s="9">
        <v>14</v>
      </c>
      <c r="B16" s="6" t="s">
        <v>151</v>
      </c>
      <c r="C16" s="7" t="s">
        <v>83</v>
      </c>
      <c r="D16" s="8">
        <v>8.4</v>
      </c>
      <c r="E16" s="8">
        <v>6.8</v>
      </c>
      <c r="F16" s="8">
        <v>8.8000000000000007</v>
      </c>
      <c r="G16" s="8">
        <v>9</v>
      </c>
      <c r="H16" s="15">
        <f t="shared" si="0"/>
        <v>8.3000000000000007</v>
      </c>
      <c r="I16" s="20">
        <f t="shared" si="1"/>
        <v>8.8000000000000007</v>
      </c>
    </row>
    <row r="17" spans="1:9" x14ac:dyDescent="0.25">
      <c r="A17" s="9">
        <v>15</v>
      </c>
      <c r="B17" s="6" t="s">
        <v>152</v>
      </c>
      <c r="C17" s="7" t="s">
        <v>83</v>
      </c>
      <c r="D17" s="8">
        <v>4</v>
      </c>
      <c r="E17" s="8">
        <v>8.8000000000000007</v>
      </c>
      <c r="F17" s="8">
        <v>8.4</v>
      </c>
      <c r="G17" s="8">
        <v>9</v>
      </c>
      <c r="H17" s="15">
        <f t="shared" si="0"/>
        <v>7.6</v>
      </c>
      <c r="I17" s="20">
        <f t="shared" si="1"/>
        <v>8.8000000000000007</v>
      </c>
    </row>
    <row r="18" spans="1:9" x14ac:dyDescent="0.25">
      <c r="A18" s="9">
        <v>16</v>
      </c>
      <c r="B18" s="6" t="s">
        <v>84</v>
      </c>
      <c r="C18" s="7" t="s">
        <v>153</v>
      </c>
      <c r="D18" s="8">
        <v>8.4</v>
      </c>
      <c r="E18" s="8">
        <v>8.8000000000000007</v>
      </c>
      <c r="F18" s="8">
        <v>0</v>
      </c>
      <c r="G18" s="8">
        <v>6</v>
      </c>
      <c r="H18" s="15">
        <f t="shared" si="0"/>
        <v>5.8</v>
      </c>
      <c r="I18" s="20">
        <f t="shared" si="1"/>
        <v>8.8000000000000007</v>
      </c>
    </row>
    <row r="19" spans="1:9" x14ac:dyDescent="0.25">
      <c r="A19" s="9">
        <v>17</v>
      </c>
      <c r="B19" s="6" t="s">
        <v>93</v>
      </c>
      <c r="C19" s="7" t="s">
        <v>154</v>
      </c>
      <c r="D19" s="8">
        <v>7.2</v>
      </c>
      <c r="E19" s="8">
        <v>9.1999999999999993</v>
      </c>
      <c r="F19" s="8">
        <v>9.1999999999999993</v>
      </c>
      <c r="G19" s="8">
        <v>7</v>
      </c>
      <c r="H19" s="15">
        <f t="shared" si="0"/>
        <v>8.1999999999999993</v>
      </c>
      <c r="I19" s="20">
        <f t="shared" si="1"/>
        <v>9.1999999999999993</v>
      </c>
    </row>
    <row r="20" spans="1:9" x14ac:dyDescent="0.25">
      <c r="A20" s="9">
        <v>18</v>
      </c>
      <c r="B20" s="6" t="s">
        <v>155</v>
      </c>
      <c r="C20" s="7" t="s">
        <v>114</v>
      </c>
      <c r="D20" s="8">
        <v>4</v>
      </c>
      <c r="E20" s="8">
        <v>8</v>
      </c>
      <c r="F20" s="8">
        <v>8.4</v>
      </c>
      <c r="G20" s="8">
        <v>6</v>
      </c>
      <c r="H20" s="15">
        <f t="shared" si="0"/>
        <v>6.6</v>
      </c>
      <c r="I20" s="20">
        <f t="shared" si="1"/>
        <v>8.4</v>
      </c>
    </row>
    <row r="21" spans="1:9" x14ac:dyDescent="0.25">
      <c r="A21" s="9">
        <v>19</v>
      </c>
      <c r="B21" s="6" t="s">
        <v>156</v>
      </c>
      <c r="C21" s="7" t="s">
        <v>42</v>
      </c>
      <c r="D21" s="8">
        <v>6</v>
      </c>
      <c r="E21" s="8">
        <v>6.8</v>
      </c>
      <c r="F21" s="8">
        <v>6.4</v>
      </c>
      <c r="G21" s="8">
        <v>8</v>
      </c>
      <c r="H21" s="15">
        <f t="shared" si="0"/>
        <v>6.8</v>
      </c>
      <c r="I21" s="20">
        <f t="shared" si="1"/>
        <v>6.8</v>
      </c>
    </row>
    <row r="22" spans="1:9" x14ac:dyDescent="0.25">
      <c r="A22" s="9">
        <v>20</v>
      </c>
      <c r="B22" s="6" t="s">
        <v>157</v>
      </c>
      <c r="C22" s="7" t="s">
        <v>46</v>
      </c>
      <c r="D22" s="8">
        <v>3.2</v>
      </c>
      <c r="E22" s="8">
        <v>6.4</v>
      </c>
      <c r="F22" s="8">
        <v>5.2</v>
      </c>
      <c r="G22" s="8">
        <v>7</v>
      </c>
      <c r="H22" s="15">
        <f t="shared" si="0"/>
        <v>5.5</v>
      </c>
      <c r="I22" s="20">
        <f t="shared" si="1"/>
        <v>6.4</v>
      </c>
    </row>
    <row r="23" spans="1:9" x14ac:dyDescent="0.25">
      <c r="A23" s="9">
        <v>21</v>
      </c>
      <c r="B23" s="6" t="s">
        <v>158</v>
      </c>
      <c r="C23" s="7" t="s">
        <v>116</v>
      </c>
      <c r="D23" s="8">
        <v>8.4</v>
      </c>
      <c r="E23" s="8">
        <v>9.1999999999999993</v>
      </c>
      <c r="F23" s="8">
        <v>8</v>
      </c>
      <c r="G23" s="8">
        <v>10</v>
      </c>
      <c r="H23" s="15">
        <f t="shared" si="0"/>
        <v>8.9</v>
      </c>
      <c r="I23" s="20">
        <f t="shared" si="1"/>
        <v>9.1999999999999993</v>
      </c>
    </row>
    <row r="24" spans="1:9" x14ac:dyDescent="0.25">
      <c r="A24" s="9">
        <v>22</v>
      </c>
      <c r="B24" s="6" t="s">
        <v>159</v>
      </c>
      <c r="C24" s="7" t="s">
        <v>85</v>
      </c>
      <c r="D24" s="8">
        <v>7.6</v>
      </c>
      <c r="E24" s="8">
        <v>6</v>
      </c>
      <c r="F24" s="8">
        <v>7.2</v>
      </c>
      <c r="G24" s="8">
        <v>7</v>
      </c>
      <c r="H24" s="15">
        <f t="shared" si="0"/>
        <v>7</v>
      </c>
      <c r="I24" s="20">
        <f t="shared" si="1"/>
        <v>7.6</v>
      </c>
    </row>
    <row r="25" spans="1:9" x14ac:dyDescent="0.25">
      <c r="A25" s="9">
        <v>23</v>
      </c>
      <c r="B25" s="6" t="s">
        <v>160</v>
      </c>
      <c r="C25" s="7" t="s">
        <v>85</v>
      </c>
      <c r="D25" s="8">
        <v>9.1999999999999993</v>
      </c>
      <c r="E25" s="8">
        <v>9.6</v>
      </c>
      <c r="F25" s="8">
        <v>8.8000000000000007</v>
      </c>
      <c r="G25" s="8">
        <v>8</v>
      </c>
      <c r="H25" s="15">
        <f t="shared" si="0"/>
        <v>8.9</v>
      </c>
      <c r="I25" s="20">
        <f t="shared" si="1"/>
        <v>9.6</v>
      </c>
    </row>
    <row r="26" spans="1:9" x14ac:dyDescent="0.25">
      <c r="A26" s="9">
        <v>24</v>
      </c>
      <c r="B26" s="6" t="s">
        <v>161</v>
      </c>
      <c r="C26" s="7" t="s">
        <v>48</v>
      </c>
      <c r="D26" s="8">
        <v>5.6</v>
      </c>
      <c r="E26" s="8">
        <v>8</v>
      </c>
      <c r="F26" s="8">
        <v>8</v>
      </c>
      <c r="G26" s="8">
        <v>7</v>
      </c>
      <c r="H26" s="15">
        <f t="shared" si="0"/>
        <v>7.2</v>
      </c>
      <c r="I26" s="20">
        <f t="shared" si="1"/>
        <v>8</v>
      </c>
    </row>
    <row r="27" spans="1:9" x14ac:dyDescent="0.25">
      <c r="A27" s="9">
        <v>25</v>
      </c>
      <c r="B27" s="6" t="s">
        <v>162</v>
      </c>
      <c r="C27" s="7" t="s">
        <v>163</v>
      </c>
      <c r="D27" s="8">
        <v>5.2</v>
      </c>
      <c r="E27" s="8">
        <v>0</v>
      </c>
      <c r="F27" s="8">
        <v>2</v>
      </c>
      <c r="G27" s="8">
        <v>5</v>
      </c>
      <c r="H27" s="15">
        <f t="shared" si="0"/>
        <v>3.1</v>
      </c>
      <c r="I27" s="20">
        <f t="shared" si="1"/>
        <v>5.2</v>
      </c>
    </row>
    <row r="28" spans="1:9" x14ac:dyDescent="0.25">
      <c r="A28" s="9">
        <v>26</v>
      </c>
      <c r="B28" s="6" t="s">
        <v>164</v>
      </c>
      <c r="C28" s="7" t="s">
        <v>165</v>
      </c>
      <c r="D28" s="8">
        <v>7.6</v>
      </c>
      <c r="E28" s="8">
        <v>7.6</v>
      </c>
      <c r="F28" s="8">
        <v>8.8000000000000007</v>
      </c>
      <c r="G28" s="8">
        <v>9</v>
      </c>
      <c r="H28" s="15">
        <f t="shared" si="0"/>
        <v>8.3000000000000007</v>
      </c>
      <c r="I28" s="20">
        <f t="shared" si="1"/>
        <v>8.8000000000000007</v>
      </c>
    </row>
    <row r="29" spans="1:9" x14ac:dyDescent="0.25">
      <c r="A29" s="9">
        <v>27</v>
      </c>
      <c r="B29" s="6" t="s">
        <v>166</v>
      </c>
      <c r="C29" s="7" t="s">
        <v>165</v>
      </c>
      <c r="D29" s="8">
        <v>8</v>
      </c>
      <c r="E29" s="8">
        <v>8</v>
      </c>
      <c r="F29" s="8">
        <v>8.8000000000000007</v>
      </c>
      <c r="G29" s="8">
        <v>8</v>
      </c>
      <c r="H29" s="15">
        <f t="shared" si="0"/>
        <v>8.1999999999999993</v>
      </c>
      <c r="I29" s="20">
        <f t="shared" si="1"/>
        <v>8.8000000000000007</v>
      </c>
    </row>
    <row r="30" spans="1:9" x14ac:dyDescent="0.25">
      <c r="A30" s="9">
        <v>28</v>
      </c>
      <c r="B30" s="6" t="s">
        <v>167</v>
      </c>
      <c r="C30" s="7" t="s">
        <v>63</v>
      </c>
      <c r="D30" s="8">
        <v>3.2</v>
      </c>
      <c r="E30" s="8">
        <v>8.4</v>
      </c>
      <c r="F30" s="8">
        <v>9.1999999999999993</v>
      </c>
      <c r="G30" s="8">
        <v>6</v>
      </c>
      <c r="H30" s="15">
        <f t="shared" si="0"/>
        <v>6.7</v>
      </c>
      <c r="I30" s="20">
        <f t="shared" si="1"/>
        <v>9.1999999999999993</v>
      </c>
    </row>
    <row r="31" spans="1:9" x14ac:dyDescent="0.25">
      <c r="A31" s="9">
        <v>29</v>
      </c>
      <c r="B31" s="6"/>
      <c r="C31" s="7"/>
      <c r="D31" s="8"/>
      <c r="E31" s="8"/>
      <c r="F31" s="8"/>
      <c r="G31" s="8"/>
      <c r="H31" s="15"/>
      <c r="I31" s="20">
        <f t="shared" si="1"/>
        <v>0</v>
      </c>
    </row>
    <row r="32" spans="1:9" x14ac:dyDescent="0.25">
      <c r="A32" s="9">
        <v>30</v>
      </c>
      <c r="B32" s="6" t="s">
        <v>170</v>
      </c>
      <c r="C32" s="7" t="s">
        <v>171</v>
      </c>
      <c r="D32" s="8">
        <v>9.1999999999999993</v>
      </c>
      <c r="E32" s="8">
        <v>9.1999999999999993</v>
      </c>
      <c r="F32" s="8">
        <v>8.4</v>
      </c>
      <c r="G32" s="8">
        <v>8</v>
      </c>
      <c r="H32" s="15">
        <f t="shared" si="0"/>
        <v>8.6999999999999993</v>
      </c>
      <c r="I32" s="20">
        <f t="shared" si="1"/>
        <v>9.1999999999999993</v>
      </c>
    </row>
    <row r="33" spans="1:9" x14ac:dyDescent="0.25">
      <c r="A33" s="9">
        <v>31</v>
      </c>
      <c r="B33" s="6" t="s">
        <v>172</v>
      </c>
      <c r="C33" s="7" t="s">
        <v>171</v>
      </c>
      <c r="D33" s="8">
        <v>4.8</v>
      </c>
      <c r="E33" s="8">
        <v>8.4</v>
      </c>
      <c r="F33" s="8">
        <v>6.8</v>
      </c>
      <c r="G33" s="8">
        <v>7</v>
      </c>
      <c r="H33" s="15">
        <f t="shared" si="0"/>
        <v>6.8</v>
      </c>
      <c r="I33" s="20">
        <f t="shared" si="1"/>
        <v>8.4</v>
      </c>
    </row>
    <row r="34" spans="1:9" x14ac:dyDescent="0.25">
      <c r="A34" s="9">
        <v>32</v>
      </c>
      <c r="B34" s="6" t="s">
        <v>173</v>
      </c>
      <c r="C34" s="7" t="s">
        <v>171</v>
      </c>
      <c r="D34" s="8">
        <v>6.8</v>
      </c>
      <c r="E34" s="8">
        <v>8.8000000000000007</v>
      </c>
      <c r="F34" s="8">
        <v>8.8000000000000007</v>
      </c>
      <c r="G34" s="8">
        <v>9</v>
      </c>
      <c r="H34" s="15">
        <f t="shared" si="0"/>
        <v>8.4</v>
      </c>
      <c r="I34" s="20">
        <f t="shared" si="1"/>
        <v>8.8000000000000007</v>
      </c>
    </row>
    <row r="35" spans="1:9" x14ac:dyDescent="0.25">
      <c r="A35" s="10">
        <v>33</v>
      </c>
      <c r="B35" s="11" t="s">
        <v>174</v>
      </c>
      <c r="C35" s="12" t="s">
        <v>171</v>
      </c>
      <c r="D35" s="8">
        <v>8</v>
      </c>
      <c r="E35" s="8">
        <v>9.1999999999999993</v>
      </c>
      <c r="F35" s="8">
        <v>8.8000000000000007</v>
      </c>
      <c r="G35" s="8">
        <v>10</v>
      </c>
      <c r="H35" s="15">
        <f t="shared" si="0"/>
        <v>9</v>
      </c>
      <c r="I35" s="20">
        <f t="shared" si="1"/>
        <v>9.1999999999999993</v>
      </c>
    </row>
    <row r="36" spans="1:9" x14ac:dyDescent="0.25">
      <c r="A36" s="10">
        <v>34</v>
      </c>
      <c r="B36" s="11" t="s">
        <v>175</v>
      </c>
      <c r="C36" s="12" t="s">
        <v>92</v>
      </c>
      <c r="D36" s="8">
        <v>6.8</v>
      </c>
      <c r="E36" s="8">
        <v>8.4</v>
      </c>
      <c r="F36" s="8">
        <v>8</v>
      </c>
      <c r="G36" s="8">
        <v>8</v>
      </c>
      <c r="H36" s="15">
        <f t="shared" si="0"/>
        <v>7.8</v>
      </c>
      <c r="I36" s="20">
        <f t="shared" si="1"/>
        <v>8.4</v>
      </c>
    </row>
    <row r="37" spans="1:9" x14ac:dyDescent="0.25">
      <c r="A37" s="10">
        <v>35</v>
      </c>
      <c r="B37" s="6" t="s">
        <v>176</v>
      </c>
      <c r="C37" s="7" t="s">
        <v>126</v>
      </c>
      <c r="D37" s="8">
        <v>8.4</v>
      </c>
      <c r="E37" s="8">
        <v>10</v>
      </c>
      <c r="F37" s="8">
        <v>9.1999999999999993</v>
      </c>
      <c r="G37" s="8">
        <v>8</v>
      </c>
      <c r="H37" s="15">
        <f t="shared" si="0"/>
        <v>8.9</v>
      </c>
      <c r="I37" s="20">
        <f t="shared" si="1"/>
        <v>10</v>
      </c>
    </row>
    <row r="38" spans="1:9" x14ac:dyDescent="0.25">
      <c r="A38" s="10">
        <v>36</v>
      </c>
      <c r="B38" s="6" t="s">
        <v>177</v>
      </c>
      <c r="C38" s="7" t="s">
        <v>178</v>
      </c>
      <c r="D38" s="8">
        <v>7.2</v>
      </c>
      <c r="E38" s="8">
        <v>10</v>
      </c>
      <c r="F38" s="8">
        <v>9.1999999999999993</v>
      </c>
      <c r="G38" s="8">
        <v>9</v>
      </c>
      <c r="H38" s="15">
        <f t="shared" si="0"/>
        <v>8.9</v>
      </c>
      <c r="I38" s="20">
        <f t="shared" si="1"/>
        <v>10</v>
      </c>
    </row>
    <row r="39" spans="1:9" x14ac:dyDescent="0.25">
      <c r="A39" s="10">
        <v>37</v>
      </c>
      <c r="B39" s="6" t="s">
        <v>179</v>
      </c>
      <c r="C39" s="7" t="s">
        <v>70</v>
      </c>
      <c r="D39" s="8">
        <v>8</v>
      </c>
      <c r="E39" s="8">
        <v>8</v>
      </c>
      <c r="F39" s="8">
        <v>6.4</v>
      </c>
      <c r="G39" s="8">
        <v>4</v>
      </c>
      <c r="H39" s="15">
        <f t="shared" si="0"/>
        <v>6.6</v>
      </c>
      <c r="I39" s="20">
        <f t="shared" si="1"/>
        <v>8</v>
      </c>
    </row>
    <row r="41" spans="1:9" x14ac:dyDescent="0.25">
      <c r="E41" s="29" t="s">
        <v>5</v>
      </c>
      <c r="F41" s="29"/>
      <c r="G41" s="29"/>
      <c r="H41" s="29"/>
    </row>
    <row r="42" spans="1:9" x14ac:dyDescent="0.25">
      <c r="B42" s="13" t="s">
        <v>3</v>
      </c>
      <c r="E42" s="30" t="s">
        <v>6</v>
      </c>
      <c r="F42" s="30"/>
      <c r="G42" s="30"/>
      <c r="H42" s="30"/>
    </row>
    <row r="43" spans="1:9" x14ac:dyDescent="0.25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23" priority="1">
      <formula>ISEVEN(ROW())</formula>
    </cfRule>
  </conditionalFormatting>
  <conditionalFormatting sqref="H3:H39">
    <cfRule type="cellIs" dxfId="22" priority="2" operator="between">
      <formula>0.01</formula>
      <formula>1.99</formula>
    </cfRule>
  </conditionalFormatting>
  <conditionalFormatting sqref="H3:H39">
    <cfRule type="cellIs" dxfId="21" priority="3" operator="between">
      <formula>2</formula>
      <formula>3.49</formula>
    </cfRule>
  </conditionalFormatting>
  <conditionalFormatting sqref="H3:H39">
    <cfRule type="cellIs" dxfId="20" priority="4" operator="between">
      <formula>3.5</formula>
      <formula>4.99</formula>
    </cfRule>
  </conditionalFormatting>
  <dataValidations xWindow="517" yWindow="627"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B1" workbookViewId="0">
      <pane xSplit="2" ySplit="2" topLeftCell="E27" activePane="bottomRight" state="frozen"/>
      <selection activeCell="B1" sqref="B1"/>
      <selection pane="topRight" activeCell="D1" sqref="D1"/>
      <selection pane="bottomLeft" activeCell="B3" sqref="B3"/>
      <selection pane="bottomRight" activeCell="G33" sqref="G33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10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</row>
    <row r="2" spans="1:10" ht="15.75" customHeight="1" thickTop="1" x14ac:dyDescent="0.25">
      <c r="A2" s="26" t="s">
        <v>180</v>
      </c>
      <c r="B2" s="27"/>
      <c r="C2" s="28"/>
      <c r="D2" s="2" t="s">
        <v>223</v>
      </c>
      <c r="E2" s="3" t="s">
        <v>224</v>
      </c>
      <c r="F2" s="3" t="s">
        <v>227</v>
      </c>
      <c r="G2" s="4" t="s">
        <v>228</v>
      </c>
    </row>
    <row r="3" spans="1:10" x14ac:dyDescent="0.25">
      <c r="A3" s="5">
        <v>1</v>
      </c>
      <c r="B3" s="6" t="s">
        <v>181</v>
      </c>
      <c r="C3" s="7" t="s">
        <v>182</v>
      </c>
      <c r="D3" s="8">
        <v>4.8</v>
      </c>
      <c r="E3" s="8">
        <v>8.4</v>
      </c>
      <c r="F3" s="8">
        <v>7.2</v>
      </c>
      <c r="G3" s="15"/>
      <c r="H3" s="20">
        <f>ROUND(AVERAGE(D3:G3),1)</f>
        <v>6.8</v>
      </c>
      <c r="J3" s="1">
        <v>5.7</v>
      </c>
    </row>
    <row r="4" spans="1:10" x14ac:dyDescent="0.25">
      <c r="A4" s="9">
        <v>2</v>
      </c>
      <c r="B4" s="6" t="s">
        <v>183</v>
      </c>
      <c r="C4" s="7" t="s">
        <v>8</v>
      </c>
      <c r="D4" s="8">
        <v>2.8</v>
      </c>
      <c r="E4" s="8">
        <v>3.2</v>
      </c>
      <c r="F4" s="8">
        <v>4.8</v>
      </c>
      <c r="G4" s="15">
        <v>8</v>
      </c>
      <c r="H4" s="20">
        <f t="shared" ref="H4:H34" si="0">ROUND(AVERAGE(D4:G4),1)</f>
        <v>4.7</v>
      </c>
      <c r="J4" s="1">
        <v>5.9</v>
      </c>
    </row>
    <row r="5" spans="1:10" x14ac:dyDescent="0.25">
      <c r="A5" s="9">
        <v>3</v>
      </c>
      <c r="B5" s="6" t="s">
        <v>184</v>
      </c>
      <c r="C5" s="7" t="s">
        <v>10</v>
      </c>
      <c r="D5" s="8">
        <v>1.2</v>
      </c>
      <c r="E5" s="8">
        <v>6</v>
      </c>
      <c r="F5" s="8">
        <v>6</v>
      </c>
      <c r="G5" s="15">
        <v>6</v>
      </c>
      <c r="H5" s="20">
        <f t="shared" si="0"/>
        <v>4.8</v>
      </c>
      <c r="J5" s="1">
        <v>4.2</v>
      </c>
    </row>
    <row r="6" spans="1:10" x14ac:dyDescent="0.25">
      <c r="A6" s="9">
        <v>4</v>
      </c>
      <c r="B6" s="6" t="s">
        <v>185</v>
      </c>
      <c r="C6" s="7" t="s">
        <v>10</v>
      </c>
      <c r="D6" s="8">
        <v>5.6</v>
      </c>
      <c r="E6" s="8">
        <v>9.6</v>
      </c>
      <c r="F6" s="8">
        <v>7.6</v>
      </c>
      <c r="G6" s="15">
        <v>5</v>
      </c>
      <c r="H6" s="20">
        <f t="shared" si="0"/>
        <v>7</v>
      </c>
      <c r="J6" s="1">
        <v>5.2</v>
      </c>
    </row>
    <row r="7" spans="1:10" x14ac:dyDescent="0.25">
      <c r="A7" s="9">
        <v>5</v>
      </c>
      <c r="B7" s="6" t="s">
        <v>186</v>
      </c>
      <c r="C7" s="7" t="s">
        <v>187</v>
      </c>
      <c r="D7" s="8">
        <v>4.8</v>
      </c>
      <c r="E7" s="8">
        <v>8</v>
      </c>
      <c r="F7" s="8">
        <v>5.6</v>
      </c>
      <c r="G7" s="15"/>
      <c r="H7" s="20">
        <f t="shared" si="0"/>
        <v>6.1</v>
      </c>
      <c r="J7" s="1">
        <v>4.3</v>
      </c>
    </row>
    <row r="8" spans="1:10" x14ac:dyDescent="0.25">
      <c r="A8" s="9">
        <v>6</v>
      </c>
      <c r="B8" s="6" t="s">
        <v>188</v>
      </c>
      <c r="C8" s="7" t="s">
        <v>75</v>
      </c>
      <c r="D8" s="8">
        <v>4.8</v>
      </c>
      <c r="E8" s="8">
        <v>6.4</v>
      </c>
      <c r="F8" s="8">
        <v>6.4</v>
      </c>
      <c r="G8" s="15"/>
      <c r="H8" s="20">
        <f t="shared" si="0"/>
        <v>5.9</v>
      </c>
      <c r="J8" s="1">
        <v>4.9000000000000004</v>
      </c>
    </row>
    <row r="9" spans="1:10" x14ac:dyDescent="0.25">
      <c r="A9" s="9">
        <v>7</v>
      </c>
      <c r="B9" s="6" t="s">
        <v>189</v>
      </c>
      <c r="C9" s="7" t="s">
        <v>135</v>
      </c>
      <c r="D9" s="8">
        <v>7.2</v>
      </c>
      <c r="E9" s="8">
        <v>8</v>
      </c>
      <c r="F9" s="8">
        <v>8.4</v>
      </c>
      <c r="G9" s="15">
        <v>8</v>
      </c>
      <c r="H9" s="20">
        <f t="shared" si="0"/>
        <v>7.9</v>
      </c>
      <c r="J9" s="1">
        <v>6.9</v>
      </c>
    </row>
    <row r="10" spans="1:10" x14ac:dyDescent="0.25">
      <c r="A10" s="9">
        <v>8</v>
      </c>
      <c r="B10" s="6" t="s">
        <v>130</v>
      </c>
      <c r="C10" s="7" t="s">
        <v>17</v>
      </c>
      <c r="D10" s="8">
        <v>7.2</v>
      </c>
      <c r="E10" s="8">
        <v>9.1999999999999993</v>
      </c>
      <c r="F10" s="8">
        <v>8.8000000000000007</v>
      </c>
      <c r="G10" s="15">
        <v>10</v>
      </c>
      <c r="H10" s="20">
        <f t="shared" si="0"/>
        <v>8.8000000000000007</v>
      </c>
      <c r="J10" s="1">
        <v>7.8</v>
      </c>
    </row>
    <row r="11" spans="1:10" x14ac:dyDescent="0.25">
      <c r="A11" s="9">
        <v>9</v>
      </c>
      <c r="B11" s="6" t="s">
        <v>190</v>
      </c>
      <c r="C11" s="7" t="s">
        <v>20</v>
      </c>
      <c r="D11" s="8">
        <v>3.2</v>
      </c>
      <c r="E11" s="8">
        <v>6</v>
      </c>
      <c r="F11" s="8">
        <v>6</v>
      </c>
      <c r="G11" s="15">
        <v>8</v>
      </c>
      <c r="H11" s="20">
        <f t="shared" si="0"/>
        <v>5.8</v>
      </c>
      <c r="J11" s="1">
        <v>5.3</v>
      </c>
    </row>
    <row r="12" spans="1:10" x14ac:dyDescent="0.25">
      <c r="A12" s="9">
        <v>10</v>
      </c>
      <c r="B12" s="6" t="s">
        <v>191</v>
      </c>
      <c r="C12" s="7" t="s">
        <v>20</v>
      </c>
      <c r="D12" s="8">
        <v>2</v>
      </c>
      <c r="E12" s="8">
        <v>4.8</v>
      </c>
      <c r="F12" s="8">
        <v>7.2</v>
      </c>
      <c r="G12" s="15">
        <v>9</v>
      </c>
      <c r="H12" s="20">
        <f t="shared" si="0"/>
        <v>5.8</v>
      </c>
      <c r="J12" s="1">
        <v>4.8</v>
      </c>
    </row>
    <row r="13" spans="1:10" x14ac:dyDescent="0.25">
      <c r="A13" s="9">
        <v>11</v>
      </c>
      <c r="B13" s="6" t="s">
        <v>192</v>
      </c>
      <c r="C13" s="7" t="s">
        <v>32</v>
      </c>
      <c r="D13" s="8">
        <v>3.6</v>
      </c>
      <c r="E13" s="8">
        <v>0.8</v>
      </c>
      <c r="F13" s="8">
        <v>4</v>
      </c>
      <c r="G13" s="15">
        <v>5</v>
      </c>
      <c r="H13" s="20">
        <f t="shared" si="0"/>
        <v>3.4</v>
      </c>
      <c r="J13" s="1">
        <v>3.4</v>
      </c>
    </row>
    <row r="14" spans="1:10" x14ac:dyDescent="0.25">
      <c r="A14" s="9">
        <v>12</v>
      </c>
      <c r="B14" s="6" t="s">
        <v>193</v>
      </c>
      <c r="C14" s="7" t="s">
        <v>104</v>
      </c>
      <c r="D14" s="8">
        <v>6.4</v>
      </c>
      <c r="E14" s="8">
        <v>5.6</v>
      </c>
      <c r="F14" s="8">
        <v>6</v>
      </c>
      <c r="G14" s="15">
        <v>6</v>
      </c>
      <c r="H14" s="20">
        <f t="shared" si="0"/>
        <v>6</v>
      </c>
      <c r="J14" s="1">
        <v>5.3</v>
      </c>
    </row>
    <row r="15" spans="1:10" x14ac:dyDescent="0.25">
      <c r="A15" s="9">
        <v>13</v>
      </c>
      <c r="B15" s="6" t="s">
        <v>194</v>
      </c>
      <c r="C15" s="7" t="s">
        <v>104</v>
      </c>
      <c r="D15" s="8">
        <v>5.2</v>
      </c>
      <c r="E15" s="8">
        <v>6.4</v>
      </c>
      <c r="F15" s="8">
        <v>5.2</v>
      </c>
      <c r="G15" s="15">
        <v>7</v>
      </c>
      <c r="H15" s="20">
        <f t="shared" si="0"/>
        <v>6</v>
      </c>
      <c r="J15" s="1">
        <v>5.6</v>
      </c>
    </row>
    <row r="16" spans="1:10" x14ac:dyDescent="0.25">
      <c r="A16" s="9">
        <v>14</v>
      </c>
      <c r="B16" s="6" t="s">
        <v>195</v>
      </c>
      <c r="C16" s="7" t="s">
        <v>148</v>
      </c>
      <c r="D16" s="8">
        <v>9.6</v>
      </c>
      <c r="E16" s="8">
        <v>7.2</v>
      </c>
      <c r="F16" s="8">
        <v>9.6</v>
      </c>
      <c r="G16" s="15">
        <v>9</v>
      </c>
      <c r="H16" s="20">
        <f t="shared" si="0"/>
        <v>8.9</v>
      </c>
      <c r="J16" s="1">
        <v>7.9</v>
      </c>
    </row>
    <row r="17" spans="1:10" x14ac:dyDescent="0.25">
      <c r="A17" s="9">
        <v>15</v>
      </c>
      <c r="B17" s="6" t="s">
        <v>196</v>
      </c>
      <c r="C17" s="7" t="s">
        <v>197</v>
      </c>
      <c r="D17" s="8">
        <v>2</v>
      </c>
      <c r="E17" s="8">
        <v>4.8</v>
      </c>
      <c r="F17" s="8">
        <v>4</v>
      </c>
      <c r="G17" s="15">
        <v>9</v>
      </c>
      <c r="H17" s="20">
        <f t="shared" si="0"/>
        <v>5</v>
      </c>
      <c r="J17" s="1">
        <v>5.4</v>
      </c>
    </row>
    <row r="18" spans="1:10" x14ac:dyDescent="0.25">
      <c r="A18" s="9">
        <v>16</v>
      </c>
      <c r="B18" s="6" t="s">
        <v>198</v>
      </c>
      <c r="C18" s="7" t="s">
        <v>197</v>
      </c>
      <c r="D18" s="8">
        <v>4.8</v>
      </c>
      <c r="E18" s="8">
        <v>5.2</v>
      </c>
      <c r="F18" s="8">
        <v>4</v>
      </c>
      <c r="G18" s="15">
        <v>8</v>
      </c>
      <c r="H18" s="20">
        <f t="shared" si="0"/>
        <v>5.5</v>
      </c>
      <c r="J18" s="1">
        <v>5.6</v>
      </c>
    </row>
    <row r="19" spans="1:10" x14ac:dyDescent="0.25">
      <c r="A19" s="9">
        <v>17</v>
      </c>
      <c r="B19" s="6" t="s">
        <v>199</v>
      </c>
      <c r="C19" s="7" t="s">
        <v>200</v>
      </c>
      <c r="D19" s="8">
        <v>4.4000000000000004</v>
      </c>
      <c r="E19" s="8">
        <v>5.6</v>
      </c>
      <c r="F19" s="8">
        <v>4.8</v>
      </c>
      <c r="G19" s="15">
        <v>7</v>
      </c>
      <c r="H19" s="20">
        <f t="shared" si="0"/>
        <v>5.5</v>
      </c>
      <c r="J19" s="1">
        <v>5.8</v>
      </c>
    </row>
    <row r="20" spans="1:10" x14ac:dyDescent="0.25">
      <c r="A20" s="9">
        <v>18</v>
      </c>
      <c r="B20" s="6" t="s">
        <v>201</v>
      </c>
      <c r="C20" s="7" t="s">
        <v>149</v>
      </c>
      <c r="D20" s="8">
        <v>4</v>
      </c>
      <c r="E20" s="8">
        <v>5.6</v>
      </c>
      <c r="F20" s="8">
        <v>4</v>
      </c>
      <c r="G20" s="15">
        <v>5</v>
      </c>
      <c r="H20" s="20">
        <f t="shared" si="0"/>
        <v>4.7</v>
      </c>
      <c r="J20" s="1">
        <v>5</v>
      </c>
    </row>
    <row r="21" spans="1:10" x14ac:dyDescent="0.25">
      <c r="A21" s="9">
        <v>19</v>
      </c>
      <c r="B21" s="6" t="s">
        <v>202</v>
      </c>
      <c r="C21" s="7" t="s">
        <v>203</v>
      </c>
      <c r="D21" s="8">
        <v>3.6</v>
      </c>
      <c r="E21" s="8">
        <v>6.8</v>
      </c>
      <c r="F21" s="8">
        <v>8</v>
      </c>
      <c r="G21" s="15">
        <v>6</v>
      </c>
      <c r="H21" s="20">
        <f t="shared" si="0"/>
        <v>6.1</v>
      </c>
      <c r="J21" s="1">
        <v>6</v>
      </c>
    </row>
    <row r="22" spans="1:10" x14ac:dyDescent="0.25">
      <c r="A22" s="9">
        <v>20</v>
      </c>
      <c r="B22" s="6" t="s">
        <v>204</v>
      </c>
      <c r="C22" s="7" t="s">
        <v>205</v>
      </c>
      <c r="D22" s="8">
        <v>1.6</v>
      </c>
      <c r="E22" s="8">
        <v>4.8</v>
      </c>
      <c r="F22" s="8">
        <v>0</v>
      </c>
      <c r="G22" s="15">
        <v>5</v>
      </c>
      <c r="H22" s="20">
        <f t="shared" si="0"/>
        <v>2.9</v>
      </c>
      <c r="J22" s="1">
        <v>4.8</v>
      </c>
    </row>
    <row r="23" spans="1:10" x14ac:dyDescent="0.25">
      <c r="A23" s="9">
        <v>21</v>
      </c>
      <c r="B23" s="6" t="s">
        <v>206</v>
      </c>
      <c r="C23" s="7" t="s">
        <v>207</v>
      </c>
      <c r="D23" s="8">
        <v>6</v>
      </c>
      <c r="E23" s="8">
        <v>6</v>
      </c>
      <c r="F23" s="8">
        <v>6.4</v>
      </c>
      <c r="G23" s="15">
        <v>7</v>
      </c>
      <c r="H23" s="20">
        <f t="shared" si="0"/>
        <v>6.4</v>
      </c>
      <c r="J23" s="1">
        <v>6.4</v>
      </c>
    </row>
    <row r="24" spans="1:10" x14ac:dyDescent="0.25">
      <c r="A24" s="9">
        <v>22</v>
      </c>
      <c r="B24" s="6" t="s">
        <v>208</v>
      </c>
      <c r="C24" s="7" t="s">
        <v>116</v>
      </c>
      <c r="D24" s="8">
        <v>2.8</v>
      </c>
      <c r="E24" s="8">
        <v>6</v>
      </c>
      <c r="F24" s="8">
        <v>0</v>
      </c>
      <c r="G24" s="15">
        <v>5</v>
      </c>
      <c r="H24" s="20">
        <f t="shared" si="0"/>
        <v>3.5</v>
      </c>
      <c r="J24" s="1">
        <v>3.5</v>
      </c>
    </row>
    <row r="25" spans="1:10" x14ac:dyDescent="0.25">
      <c r="A25" s="9">
        <v>23</v>
      </c>
      <c r="B25" s="6" t="s">
        <v>209</v>
      </c>
      <c r="C25" s="7" t="s">
        <v>210</v>
      </c>
      <c r="D25" s="8">
        <v>8.4</v>
      </c>
      <c r="E25" s="8">
        <v>7.6</v>
      </c>
      <c r="F25" s="8">
        <v>9.1999999999999993</v>
      </c>
      <c r="G25" s="15"/>
      <c r="H25" s="20">
        <f t="shared" si="0"/>
        <v>8.4</v>
      </c>
      <c r="J25" s="1">
        <v>7.6</v>
      </c>
    </row>
    <row r="26" spans="1:10" x14ac:dyDescent="0.25">
      <c r="A26" s="9">
        <v>24</v>
      </c>
      <c r="B26" s="6" t="s">
        <v>211</v>
      </c>
      <c r="C26" s="7" t="s">
        <v>88</v>
      </c>
      <c r="D26" s="8">
        <v>4.8</v>
      </c>
      <c r="E26" s="8">
        <v>0</v>
      </c>
      <c r="F26" s="8">
        <v>0</v>
      </c>
      <c r="G26" s="15"/>
      <c r="H26" s="20">
        <f t="shared" si="0"/>
        <v>1.6</v>
      </c>
      <c r="J26" s="1">
        <v>2.4</v>
      </c>
    </row>
    <row r="27" spans="1:10" x14ac:dyDescent="0.25">
      <c r="A27" s="9">
        <v>25</v>
      </c>
      <c r="B27" s="6" t="s">
        <v>212</v>
      </c>
      <c r="C27" s="7" t="s">
        <v>213</v>
      </c>
      <c r="D27" s="8">
        <v>5.6</v>
      </c>
      <c r="E27" s="8">
        <v>7.2</v>
      </c>
      <c r="F27" s="8">
        <v>0</v>
      </c>
      <c r="G27" s="15"/>
      <c r="H27" s="20">
        <f t="shared" si="0"/>
        <v>4.3</v>
      </c>
      <c r="J27" s="1">
        <v>5.0999999999999996</v>
      </c>
    </row>
    <row r="28" spans="1:10" x14ac:dyDescent="0.25">
      <c r="A28" s="9">
        <v>26</v>
      </c>
      <c r="B28" s="6" t="s">
        <v>214</v>
      </c>
      <c r="C28" s="7" t="s">
        <v>215</v>
      </c>
      <c r="D28" s="8">
        <v>7.6</v>
      </c>
      <c r="E28" s="8">
        <v>8</v>
      </c>
      <c r="F28" s="8">
        <v>7.2</v>
      </c>
      <c r="G28" s="15">
        <v>8.5</v>
      </c>
      <c r="H28" s="20">
        <f t="shared" si="0"/>
        <v>7.8</v>
      </c>
      <c r="J28" s="1">
        <v>8</v>
      </c>
    </row>
    <row r="29" spans="1:10" x14ac:dyDescent="0.25">
      <c r="A29" s="9">
        <v>27</v>
      </c>
      <c r="B29" s="6" t="s">
        <v>190</v>
      </c>
      <c r="C29" s="7" t="s">
        <v>215</v>
      </c>
      <c r="D29" s="8">
        <v>7.2</v>
      </c>
      <c r="E29" s="8">
        <v>4.8</v>
      </c>
      <c r="F29" s="8">
        <v>8</v>
      </c>
      <c r="G29" s="15"/>
      <c r="H29" s="20">
        <f t="shared" si="0"/>
        <v>6.7</v>
      </c>
      <c r="J29" s="1">
        <v>5.3</v>
      </c>
    </row>
    <row r="30" spans="1:10" x14ac:dyDescent="0.25">
      <c r="A30" s="9">
        <v>28</v>
      </c>
      <c r="B30" s="6" t="s">
        <v>216</v>
      </c>
      <c r="C30" s="7" t="s">
        <v>217</v>
      </c>
      <c r="D30" s="8">
        <v>6</v>
      </c>
      <c r="E30" s="8">
        <v>8</v>
      </c>
      <c r="F30" s="8">
        <v>9.1999999999999993</v>
      </c>
      <c r="G30" s="15">
        <v>8</v>
      </c>
      <c r="H30" s="20">
        <f t="shared" si="0"/>
        <v>7.8</v>
      </c>
      <c r="J30" s="1">
        <v>6</v>
      </c>
    </row>
    <row r="31" spans="1:10" x14ac:dyDescent="0.25">
      <c r="A31" s="9">
        <v>29</v>
      </c>
      <c r="B31" s="6" t="s">
        <v>218</v>
      </c>
      <c r="C31" s="7" t="s">
        <v>171</v>
      </c>
      <c r="D31" s="8">
        <v>3.6</v>
      </c>
      <c r="E31" s="8">
        <v>4</v>
      </c>
      <c r="F31" s="8">
        <v>5.6</v>
      </c>
      <c r="G31" s="15">
        <v>6</v>
      </c>
      <c r="H31" s="20">
        <f t="shared" si="0"/>
        <v>4.8</v>
      </c>
      <c r="J31" s="1">
        <v>5.5</v>
      </c>
    </row>
    <row r="32" spans="1:10" x14ac:dyDescent="0.25">
      <c r="A32" s="9">
        <v>30</v>
      </c>
      <c r="B32" s="6" t="s">
        <v>219</v>
      </c>
      <c r="C32" s="7" t="s">
        <v>220</v>
      </c>
      <c r="D32" s="8">
        <v>6</v>
      </c>
      <c r="E32" s="8">
        <v>5.6</v>
      </c>
      <c r="F32" s="8">
        <v>6.8</v>
      </c>
      <c r="G32" s="15">
        <v>7</v>
      </c>
      <c r="H32" s="20">
        <f t="shared" si="0"/>
        <v>6.4</v>
      </c>
      <c r="J32" s="1">
        <v>4.5999999999999996</v>
      </c>
    </row>
    <row r="33" spans="1:10" x14ac:dyDescent="0.25">
      <c r="A33" s="9">
        <v>31</v>
      </c>
      <c r="B33" s="6" t="s">
        <v>221</v>
      </c>
      <c r="C33" s="7" t="s">
        <v>222</v>
      </c>
      <c r="D33" s="8">
        <v>8</v>
      </c>
      <c r="E33" s="8">
        <v>8.8000000000000007</v>
      </c>
      <c r="F33" s="8">
        <v>7.2</v>
      </c>
      <c r="G33" s="15"/>
      <c r="H33" s="20">
        <f t="shared" si="0"/>
        <v>8</v>
      </c>
      <c r="J33" s="1">
        <v>6</v>
      </c>
    </row>
    <row r="34" spans="1:10" x14ac:dyDescent="0.25">
      <c r="A34" s="16">
        <v>32</v>
      </c>
      <c r="B34" s="17" t="s">
        <v>168</v>
      </c>
      <c r="C34" s="18" t="s">
        <v>169</v>
      </c>
      <c r="D34" s="19">
        <v>6.4</v>
      </c>
      <c r="E34" s="19">
        <v>7.2</v>
      </c>
      <c r="F34" s="19">
        <v>6.4</v>
      </c>
      <c r="G34" s="21">
        <v>7</v>
      </c>
      <c r="H34" s="20">
        <f t="shared" si="0"/>
        <v>6.8</v>
      </c>
    </row>
    <row r="35" spans="1:10" x14ac:dyDescent="0.25">
      <c r="E35" s="29" t="s">
        <v>5</v>
      </c>
      <c r="F35" s="29"/>
      <c r="G35" s="29"/>
    </row>
    <row r="36" spans="1:10" x14ac:dyDescent="0.25">
      <c r="B36" s="13" t="s">
        <v>3</v>
      </c>
      <c r="E36" s="30" t="s">
        <v>6</v>
      </c>
      <c r="F36" s="30"/>
      <c r="G36" s="30"/>
    </row>
    <row r="37" spans="1:10" x14ac:dyDescent="0.25">
      <c r="B37" s="14" t="s">
        <v>4</v>
      </c>
    </row>
  </sheetData>
  <sheetProtection selectLockedCells="1"/>
  <mergeCells count="5">
    <mergeCell ref="A1:C1"/>
    <mergeCell ref="D1:G1"/>
    <mergeCell ref="A2:C2"/>
    <mergeCell ref="E35:G35"/>
    <mergeCell ref="E36:G36"/>
  </mergeCells>
  <conditionalFormatting sqref="A3:F34">
    <cfRule type="expression" dxfId="19" priority="1">
      <formula>ISEVEN(ROW())</formula>
    </cfRule>
  </conditionalFormatting>
  <conditionalFormatting sqref="G3:G34">
    <cfRule type="cellIs" dxfId="18" priority="2" operator="between">
      <formula>0.01</formula>
      <formula>1.99</formula>
    </cfRule>
  </conditionalFormatting>
  <conditionalFormatting sqref="G3:G34">
    <cfRule type="cellIs" dxfId="17" priority="3" operator="between">
      <formula>2</formula>
      <formula>3.49</formula>
    </cfRule>
  </conditionalFormatting>
  <conditionalFormatting sqref="G3:G34">
    <cfRule type="cellIs" dxfId="16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3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opLeftCell="A2" workbookViewId="0">
      <selection activeCell="D6" sqref="D6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</row>
    <row r="2" spans="1:7" ht="15.75" customHeight="1" thickTop="1" x14ac:dyDescent="0.25">
      <c r="A2" s="26" t="s">
        <v>72</v>
      </c>
      <c r="B2" s="27"/>
      <c r="C2" s="28"/>
      <c r="D2" s="2"/>
      <c r="E2" s="3"/>
      <c r="F2" s="3"/>
      <c r="G2" s="4"/>
    </row>
    <row r="3" spans="1:7" x14ac:dyDescent="0.25">
      <c r="A3" s="5">
        <v>1</v>
      </c>
      <c r="B3" s="6" t="s">
        <v>73</v>
      </c>
      <c r="C3" s="7" t="s">
        <v>8</v>
      </c>
      <c r="D3" s="8">
        <v>9</v>
      </c>
      <c r="E3" s="8"/>
      <c r="F3" s="8"/>
      <c r="G3" s="15">
        <f>IF(COUNTA(D3:F3)=0,"",ROUND(D3*0.2+E3*0.2+F3*0.6,1))</f>
        <v>1.8</v>
      </c>
    </row>
    <row r="4" spans="1:7" x14ac:dyDescent="0.25">
      <c r="A4" s="9">
        <v>2</v>
      </c>
      <c r="B4" s="6" t="s">
        <v>74</v>
      </c>
      <c r="C4" s="7" t="s">
        <v>75</v>
      </c>
      <c r="D4" s="8">
        <v>9</v>
      </c>
      <c r="E4" s="8"/>
      <c r="F4" s="8"/>
      <c r="G4" s="15">
        <f t="shared" ref="G4:G17" si="0">IF(COUNTA(D4:F4)=0,"",ROUND(D4*0.2+E4*0.2+F4*0.6,1))</f>
        <v>1.8</v>
      </c>
    </row>
    <row r="5" spans="1:7" x14ac:dyDescent="0.25">
      <c r="A5" s="9">
        <v>3</v>
      </c>
      <c r="B5" s="6" t="s">
        <v>76</v>
      </c>
      <c r="C5" s="7" t="s">
        <v>77</v>
      </c>
      <c r="D5" s="8">
        <v>9</v>
      </c>
      <c r="E5" s="8"/>
      <c r="F5" s="8"/>
      <c r="G5" s="15">
        <f t="shared" si="0"/>
        <v>1.8</v>
      </c>
    </row>
    <row r="6" spans="1:7" x14ac:dyDescent="0.25">
      <c r="A6" s="9">
        <v>4</v>
      </c>
      <c r="B6" s="6" t="s">
        <v>78</v>
      </c>
      <c r="C6" s="7" t="s">
        <v>79</v>
      </c>
      <c r="D6" s="8"/>
      <c r="E6" s="8"/>
      <c r="F6" s="8"/>
      <c r="G6" s="15" t="str">
        <f t="shared" si="0"/>
        <v/>
      </c>
    </row>
    <row r="7" spans="1:7" x14ac:dyDescent="0.25">
      <c r="A7" s="9">
        <v>5</v>
      </c>
      <c r="B7" s="6" t="s">
        <v>80</v>
      </c>
      <c r="C7" s="7" t="s">
        <v>81</v>
      </c>
      <c r="D7" s="8"/>
      <c r="E7" s="8"/>
      <c r="F7" s="8"/>
      <c r="G7" s="15" t="str">
        <f t="shared" si="0"/>
        <v/>
      </c>
    </row>
    <row r="8" spans="1:7" x14ac:dyDescent="0.25">
      <c r="A8" s="9">
        <v>6</v>
      </c>
      <c r="B8" s="6" t="s">
        <v>82</v>
      </c>
      <c r="C8" s="7" t="s">
        <v>83</v>
      </c>
      <c r="D8" s="8"/>
      <c r="E8" s="8"/>
      <c r="F8" s="8"/>
      <c r="G8" s="15" t="str">
        <f t="shared" si="0"/>
        <v/>
      </c>
    </row>
    <row r="9" spans="1:7" x14ac:dyDescent="0.25">
      <c r="A9" s="9">
        <v>7</v>
      </c>
      <c r="B9" s="6" t="s">
        <v>84</v>
      </c>
      <c r="C9" s="7" t="s">
        <v>85</v>
      </c>
      <c r="D9" s="8">
        <v>9</v>
      </c>
      <c r="E9" s="8"/>
      <c r="F9" s="8"/>
      <c r="G9" s="15">
        <f t="shared" si="0"/>
        <v>1.8</v>
      </c>
    </row>
    <row r="10" spans="1:7" x14ac:dyDescent="0.25">
      <c r="A10" s="9">
        <v>8</v>
      </c>
      <c r="B10" s="6" t="s">
        <v>86</v>
      </c>
      <c r="C10" s="7" t="s">
        <v>48</v>
      </c>
      <c r="D10" s="8"/>
      <c r="E10" s="8"/>
      <c r="F10" s="8"/>
      <c r="G10" s="15" t="str">
        <f t="shared" si="0"/>
        <v/>
      </c>
    </row>
    <row r="11" spans="1:7" x14ac:dyDescent="0.25">
      <c r="A11" s="9">
        <v>9</v>
      </c>
      <c r="B11" s="6" t="s">
        <v>87</v>
      </c>
      <c r="C11" s="7" t="s">
        <v>88</v>
      </c>
      <c r="D11" s="8">
        <v>9</v>
      </c>
      <c r="E11" s="8"/>
      <c r="F11" s="8"/>
      <c r="G11" s="15">
        <f t="shared" si="0"/>
        <v>1.8</v>
      </c>
    </row>
    <row r="12" spans="1:7" x14ac:dyDescent="0.25">
      <c r="A12" s="9">
        <v>10</v>
      </c>
      <c r="B12" s="6" t="s">
        <v>89</v>
      </c>
      <c r="C12" s="7" t="s">
        <v>90</v>
      </c>
      <c r="D12" s="8">
        <v>10</v>
      </c>
      <c r="E12" s="8"/>
      <c r="F12" s="8"/>
      <c r="G12" s="15">
        <f t="shared" si="0"/>
        <v>2</v>
      </c>
    </row>
    <row r="13" spans="1:7" x14ac:dyDescent="0.25">
      <c r="A13" s="9">
        <v>11</v>
      </c>
      <c r="B13" s="6" t="s">
        <v>91</v>
      </c>
      <c r="C13" s="7" t="s">
        <v>92</v>
      </c>
      <c r="D13" s="8"/>
      <c r="E13" s="8"/>
      <c r="F13" s="8"/>
      <c r="G13" s="15" t="str">
        <f t="shared" si="0"/>
        <v/>
      </c>
    </row>
    <row r="14" spans="1:7" x14ac:dyDescent="0.25">
      <c r="A14" s="9">
        <v>12</v>
      </c>
      <c r="B14" s="6" t="s">
        <v>93</v>
      </c>
      <c r="C14" s="7" t="s">
        <v>94</v>
      </c>
      <c r="D14" s="8">
        <v>9.5</v>
      </c>
      <c r="E14" s="8"/>
      <c r="F14" s="8"/>
      <c r="G14" s="15">
        <f t="shared" si="0"/>
        <v>1.9</v>
      </c>
    </row>
    <row r="15" spans="1:7" x14ac:dyDescent="0.25">
      <c r="A15" s="9">
        <v>13</v>
      </c>
      <c r="B15" s="6" t="s">
        <v>95</v>
      </c>
      <c r="C15" s="7" t="s">
        <v>67</v>
      </c>
      <c r="D15" s="8">
        <v>10</v>
      </c>
      <c r="E15" s="8"/>
      <c r="F15" s="8"/>
      <c r="G15" s="15">
        <f t="shared" si="0"/>
        <v>2</v>
      </c>
    </row>
    <row r="16" spans="1:7" x14ac:dyDescent="0.25">
      <c r="A16" s="9">
        <v>14</v>
      </c>
      <c r="B16" s="6" t="s">
        <v>96</v>
      </c>
      <c r="C16" s="7" t="s">
        <v>67</v>
      </c>
      <c r="D16" s="8"/>
      <c r="E16" s="8"/>
      <c r="F16" s="8"/>
      <c r="G16" s="15" t="str">
        <f t="shared" si="0"/>
        <v/>
      </c>
    </row>
    <row r="17" spans="1:7" x14ac:dyDescent="0.25">
      <c r="A17" s="9">
        <v>15</v>
      </c>
      <c r="B17" s="6" t="s">
        <v>97</v>
      </c>
      <c r="C17" s="7" t="s">
        <v>98</v>
      </c>
      <c r="D17" s="8"/>
      <c r="E17" s="8"/>
      <c r="F17" s="8"/>
      <c r="G17" s="15" t="str">
        <f t="shared" si="0"/>
        <v/>
      </c>
    </row>
    <row r="19" spans="1:7" x14ac:dyDescent="0.25">
      <c r="E19" s="29" t="s">
        <v>5</v>
      </c>
      <c r="F19" s="29"/>
      <c r="G19" s="29"/>
    </row>
    <row r="20" spans="1:7" x14ac:dyDescent="0.25">
      <c r="B20" s="13" t="s">
        <v>3</v>
      </c>
      <c r="E20" s="30" t="s">
        <v>6</v>
      </c>
      <c r="F20" s="30"/>
      <c r="G20" s="30"/>
    </row>
    <row r="21" spans="1:7" x14ac:dyDescent="0.25">
      <c r="B21" s="14" t="s">
        <v>4</v>
      </c>
    </row>
  </sheetData>
  <sheetProtection selectLockedCells="1"/>
  <mergeCells count="5">
    <mergeCell ref="A1:C1"/>
    <mergeCell ref="D1:G1"/>
    <mergeCell ref="A2:C2"/>
    <mergeCell ref="E19:G19"/>
    <mergeCell ref="E20:G20"/>
  </mergeCells>
  <conditionalFormatting sqref="A3:F17">
    <cfRule type="expression" dxfId="15" priority="1">
      <formula>ISEVEN(ROW())</formula>
    </cfRule>
  </conditionalFormatting>
  <conditionalFormatting sqref="G3:G17">
    <cfRule type="cellIs" dxfId="14" priority="2" operator="between">
      <formula>0.01</formula>
      <formula>1.99</formula>
    </cfRule>
  </conditionalFormatting>
  <conditionalFormatting sqref="G3:G17">
    <cfRule type="cellIs" dxfId="13" priority="3" operator="between">
      <formula>2</formula>
      <formula>3.49</formula>
    </cfRule>
  </conditionalFormatting>
  <conditionalFormatting sqref="G3:G17">
    <cfRule type="cellIs" dxfId="12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workbookViewId="0">
      <selection activeCell="E17" sqref="E17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</row>
    <row r="2" spans="1:7" ht="15.75" customHeight="1" thickTop="1" x14ac:dyDescent="0.25">
      <c r="A2" s="26" t="s">
        <v>99</v>
      </c>
      <c r="B2" s="27"/>
      <c r="C2" s="28"/>
      <c r="D2" s="2"/>
      <c r="E2" s="3"/>
      <c r="F2" s="3"/>
      <c r="G2" s="4"/>
    </row>
    <row r="3" spans="1:7" x14ac:dyDescent="0.25">
      <c r="A3" s="5">
        <v>1</v>
      </c>
      <c r="B3" s="6" t="s">
        <v>100</v>
      </c>
      <c r="C3" s="7" t="s">
        <v>101</v>
      </c>
      <c r="D3" s="8"/>
      <c r="E3" s="8">
        <v>0</v>
      </c>
      <c r="F3" s="8"/>
      <c r="G3" s="15">
        <f>ROUND(AVERAGE(D3:F3),1)</f>
        <v>0</v>
      </c>
    </row>
    <row r="4" spans="1:7" x14ac:dyDescent="0.25">
      <c r="A4" s="9">
        <v>2</v>
      </c>
      <c r="B4" s="6" t="s">
        <v>102</v>
      </c>
      <c r="C4" s="7" t="s">
        <v>20</v>
      </c>
      <c r="D4" s="8"/>
      <c r="E4" s="8">
        <v>0</v>
      </c>
      <c r="F4" s="8"/>
      <c r="G4" s="15">
        <f t="shared" ref="G4:G21" si="0">ROUND(AVERAGE(D4:F4),1)</f>
        <v>0</v>
      </c>
    </row>
    <row r="5" spans="1:7" x14ac:dyDescent="0.25">
      <c r="A5" s="9">
        <v>3</v>
      </c>
      <c r="B5" s="6" t="s">
        <v>103</v>
      </c>
      <c r="C5" s="7" t="s">
        <v>20</v>
      </c>
      <c r="D5" s="8"/>
      <c r="E5" s="8">
        <v>0</v>
      </c>
      <c r="F5" s="8"/>
      <c r="G5" s="15">
        <f t="shared" si="0"/>
        <v>0</v>
      </c>
    </row>
    <row r="6" spans="1:7" x14ac:dyDescent="0.25">
      <c r="A6" s="9">
        <v>4</v>
      </c>
      <c r="B6" s="6" t="s">
        <v>74</v>
      </c>
      <c r="C6" s="7" t="s">
        <v>104</v>
      </c>
      <c r="D6" s="8">
        <v>10</v>
      </c>
      <c r="E6" s="8">
        <v>10</v>
      </c>
      <c r="F6" s="8"/>
      <c r="G6" s="15">
        <f t="shared" si="0"/>
        <v>10</v>
      </c>
    </row>
    <row r="7" spans="1:7" x14ac:dyDescent="0.25">
      <c r="A7" s="9">
        <v>5</v>
      </c>
      <c r="B7" s="6" t="s">
        <v>105</v>
      </c>
      <c r="C7" s="7" t="s">
        <v>106</v>
      </c>
      <c r="D7" s="8"/>
      <c r="E7" s="8"/>
      <c r="F7" s="8"/>
      <c r="G7" s="15" t="e">
        <f t="shared" si="0"/>
        <v>#DIV/0!</v>
      </c>
    </row>
    <row r="8" spans="1:7" x14ac:dyDescent="0.25">
      <c r="A8" s="9">
        <v>6</v>
      </c>
      <c r="B8" s="6" t="s">
        <v>107</v>
      </c>
      <c r="C8" s="7" t="s">
        <v>108</v>
      </c>
      <c r="D8" s="8">
        <v>10</v>
      </c>
      <c r="E8" s="8"/>
      <c r="F8" s="8"/>
      <c r="G8" s="15">
        <f t="shared" si="0"/>
        <v>10</v>
      </c>
    </row>
    <row r="9" spans="1:7" x14ac:dyDescent="0.25">
      <c r="A9" s="9">
        <v>7</v>
      </c>
      <c r="B9" s="6" t="s">
        <v>109</v>
      </c>
      <c r="C9" s="7" t="s">
        <v>110</v>
      </c>
      <c r="D9" s="8"/>
      <c r="E9" s="8"/>
      <c r="F9" s="8"/>
      <c r="G9" s="15" t="e">
        <f t="shared" si="0"/>
        <v>#DIV/0!</v>
      </c>
    </row>
    <row r="10" spans="1:7" x14ac:dyDescent="0.25">
      <c r="A10" s="9">
        <v>8</v>
      </c>
      <c r="B10" s="6" t="s">
        <v>111</v>
      </c>
      <c r="C10" s="7" t="s">
        <v>112</v>
      </c>
      <c r="D10" s="8"/>
      <c r="E10" s="8"/>
      <c r="F10" s="8"/>
      <c r="G10" s="15" t="e">
        <f t="shared" si="0"/>
        <v>#DIV/0!</v>
      </c>
    </row>
    <row r="11" spans="1:7" x14ac:dyDescent="0.25">
      <c r="A11" s="9">
        <v>9</v>
      </c>
      <c r="B11" s="6" t="s">
        <v>113</v>
      </c>
      <c r="C11" s="7" t="s">
        <v>114</v>
      </c>
      <c r="D11" s="8"/>
      <c r="E11" s="8"/>
      <c r="F11" s="8"/>
      <c r="G11" s="15" t="e">
        <f t="shared" si="0"/>
        <v>#DIV/0!</v>
      </c>
    </row>
    <row r="12" spans="1:7" x14ac:dyDescent="0.25">
      <c r="A12" s="9">
        <v>10</v>
      </c>
      <c r="B12" s="6" t="s">
        <v>115</v>
      </c>
      <c r="C12" s="7" t="s">
        <v>116</v>
      </c>
      <c r="D12" s="8"/>
      <c r="E12" s="8"/>
      <c r="F12" s="8"/>
      <c r="G12" s="15" t="e">
        <f t="shared" si="0"/>
        <v>#DIV/0!</v>
      </c>
    </row>
    <row r="13" spans="1:7" x14ac:dyDescent="0.25">
      <c r="A13" s="9">
        <v>11</v>
      </c>
      <c r="B13" s="6" t="s">
        <v>117</v>
      </c>
      <c r="C13" s="7" t="s">
        <v>118</v>
      </c>
      <c r="D13" s="8">
        <v>10</v>
      </c>
      <c r="E13" s="8">
        <v>9</v>
      </c>
      <c r="F13" s="8"/>
      <c r="G13" s="15">
        <f t="shared" si="0"/>
        <v>9.5</v>
      </c>
    </row>
    <row r="14" spans="1:7" x14ac:dyDescent="0.25">
      <c r="A14" s="9">
        <v>12</v>
      </c>
      <c r="B14" s="6" t="s">
        <v>119</v>
      </c>
      <c r="C14" s="7" t="s">
        <v>120</v>
      </c>
      <c r="D14" s="8"/>
      <c r="E14" s="8"/>
      <c r="F14" s="8"/>
      <c r="G14" s="15" t="e">
        <f t="shared" si="0"/>
        <v>#DIV/0!</v>
      </c>
    </row>
    <row r="15" spans="1:7" x14ac:dyDescent="0.25">
      <c r="A15" s="9">
        <v>13</v>
      </c>
      <c r="B15" s="6" t="s">
        <v>121</v>
      </c>
      <c r="C15" s="7" t="s">
        <v>122</v>
      </c>
      <c r="D15" s="8"/>
      <c r="E15" s="8"/>
      <c r="F15" s="8"/>
      <c r="G15" s="15" t="e">
        <f t="shared" si="0"/>
        <v>#DIV/0!</v>
      </c>
    </row>
    <row r="16" spans="1:7" x14ac:dyDescent="0.25">
      <c r="A16" s="9">
        <v>14</v>
      </c>
      <c r="B16" s="6" t="s">
        <v>123</v>
      </c>
      <c r="C16" s="7" t="s">
        <v>88</v>
      </c>
      <c r="D16" s="8"/>
      <c r="E16" s="8"/>
      <c r="F16" s="8"/>
      <c r="G16" s="15" t="e">
        <f t="shared" si="0"/>
        <v>#DIV/0!</v>
      </c>
    </row>
    <row r="17" spans="1:7" x14ac:dyDescent="0.25">
      <c r="A17" s="9">
        <v>15</v>
      </c>
      <c r="B17" s="6" t="s">
        <v>124</v>
      </c>
      <c r="C17" s="7" t="s">
        <v>125</v>
      </c>
      <c r="D17" s="8">
        <v>10</v>
      </c>
      <c r="E17" s="8">
        <v>9</v>
      </c>
      <c r="F17" s="8"/>
      <c r="G17" s="15">
        <f t="shared" si="0"/>
        <v>9.5</v>
      </c>
    </row>
    <row r="18" spans="1:7" x14ac:dyDescent="0.25">
      <c r="A18" s="9">
        <v>16</v>
      </c>
      <c r="B18" s="6" t="s">
        <v>113</v>
      </c>
      <c r="C18" s="7" t="s">
        <v>126</v>
      </c>
      <c r="D18" s="8"/>
      <c r="E18" s="8"/>
      <c r="F18" s="8"/>
      <c r="G18" s="15" t="e">
        <f t="shared" si="0"/>
        <v>#DIV/0!</v>
      </c>
    </row>
    <row r="19" spans="1:7" x14ac:dyDescent="0.25">
      <c r="A19" s="9">
        <v>17</v>
      </c>
      <c r="B19" s="6" t="s">
        <v>127</v>
      </c>
      <c r="C19" s="7" t="s">
        <v>67</v>
      </c>
      <c r="D19" s="8"/>
      <c r="E19" s="8"/>
      <c r="F19" s="8"/>
      <c r="G19" s="15" t="e">
        <f t="shared" si="0"/>
        <v>#DIV/0!</v>
      </c>
    </row>
    <row r="20" spans="1:7" x14ac:dyDescent="0.25">
      <c r="A20" s="9">
        <v>18</v>
      </c>
      <c r="B20" s="6" t="s">
        <v>128</v>
      </c>
      <c r="C20" s="7" t="s">
        <v>129</v>
      </c>
      <c r="D20" s="8">
        <v>10</v>
      </c>
      <c r="E20" s="8"/>
      <c r="F20" s="8"/>
      <c r="G20" s="15">
        <f t="shared" si="0"/>
        <v>10</v>
      </c>
    </row>
    <row r="21" spans="1:7" x14ac:dyDescent="0.25">
      <c r="A21" s="9">
        <v>19</v>
      </c>
      <c r="B21" s="6" t="s">
        <v>130</v>
      </c>
      <c r="C21" s="7" t="s">
        <v>131</v>
      </c>
      <c r="D21" s="8">
        <v>9</v>
      </c>
      <c r="E21" s="8"/>
      <c r="F21" s="8"/>
      <c r="G21" s="15">
        <f t="shared" si="0"/>
        <v>9</v>
      </c>
    </row>
    <row r="23" spans="1:7" x14ac:dyDescent="0.25">
      <c r="E23" s="29" t="s">
        <v>5</v>
      </c>
      <c r="F23" s="29"/>
      <c r="G23" s="29"/>
    </row>
    <row r="24" spans="1:7" x14ac:dyDescent="0.25">
      <c r="B24" s="13" t="s">
        <v>3</v>
      </c>
      <c r="E24" s="30" t="s">
        <v>6</v>
      </c>
      <c r="F24" s="30"/>
      <c r="G24" s="30"/>
    </row>
    <row r="25" spans="1:7" x14ac:dyDescent="0.25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1" priority="1">
      <formula>ISEVEN(ROW())</formula>
    </cfRule>
  </conditionalFormatting>
  <conditionalFormatting sqref="G3:G21">
    <cfRule type="cellIs" dxfId="10" priority="2" operator="between">
      <formula>0.01</formula>
      <formula>1.99</formula>
    </cfRule>
  </conditionalFormatting>
  <conditionalFormatting sqref="G3:G21">
    <cfRule type="cellIs" dxfId="9" priority="3" operator="between">
      <formula>2</formula>
      <formula>3.49</formula>
    </cfRule>
  </conditionalFormatting>
  <conditionalFormatting sqref="G3:G21">
    <cfRule type="cellIs" dxfId="8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workbookViewId="0">
      <pane xSplit="3" ySplit="2" topLeftCell="D13" activePane="bottomRight" state="frozen"/>
      <selection pane="topRight" activeCell="D1" sqref="D1"/>
      <selection pane="bottomLeft" activeCell="A3" sqref="A3"/>
      <selection pane="bottomRight" activeCell="E28" sqref="E28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8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</row>
    <row r="2" spans="1:8" ht="15.75" customHeight="1" thickTop="1" x14ac:dyDescent="0.25">
      <c r="A2" s="31" t="s">
        <v>0</v>
      </c>
      <c r="B2" s="27"/>
      <c r="C2" s="28"/>
      <c r="D2" s="2" t="s">
        <v>225</v>
      </c>
      <c r="E2" s="3" t="s">
        <v>226</v>
      </c>
      <c r="F2" s="3"/>
      <c r="G2" s="4"/>
    </row>
    <row r="3" spans="1:8" x14ac:dyDescent="0.25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8">
        <v>7</v>
      </c>
      <c r="E3" s="8">
        <v>5</v>
      </c>
      <c r="F3" s="8">
        <v>8</v>
      </c>
      <c r="G3" s="15"/>
      <c r="H3" s="20">
        <f xml:space="preserve"> ROUND(AVERAGE(D3:G3),1)</f>
        <v>6.7</v>
      </c>
    </row>
    <row r="4" spans="1:8" x14ac:dyDescent="0.25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8">
        <v>3</v>
      </c>
      <c r="E4" s="8">
        <v>3</v>
      </c>
      <c r="F4" s="8">
        <v>10</v>
      </c>
      <c r="G4" s="15"/>
      <c r="H4" s="20">
        <f t="shared" ref="H4:H34" si="0" xml:space="preserve"> ROUND(AVERAGE(D4:G4),1)</f>
        <v>5.3</v>
      </c>
    </row>
    <row r="5" spans="1:8" x14ac:dyDescent="0.25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8">
        <v>6</v>
      </c>
      <c r="E5" s="8">
        <v>2</v>
      </c>
      <c r="F5" s="8">
        <v>8</v>
      </c>
      <c r="G5" s="15"/>
      <c r="H5" s="20">
        <f t="shared" si="0"/>
        <v>5.3</v>
      </c>
    </row>
    <row r="6" spans="1:8" x14ac:dyDescent="0.25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8">
        <v>4</v>
      </c>
      <c r="E6" s="8">
        <v>0</v>
      </c>
      <c r="F6" s="8">
        <v>8</v>
      </c>
      <c r="G6" s="15"/>
      <c r="H6" s="20">
        <f t="shared" si="0"/>
        <v>4</v>
      </c>
    </row>
    <row r="7" spans="1:8" x14ac:dyDescent="0.25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8">
        <v>3</v>
      </c>
      <c r="E7" s="8">
        <v>1</v>
      </c>
      <c r="F7" s="8">
        <v>7</v>
      </c>
      <c r="G7" s="15"/>
      <c r="H7" s="20">
        <f t="shared" si="0"/>
        <v>3.7</v>
      </c>
    </row>
    <row r="8" spans="1:8" x14ac:dyDescent="0.25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8">
        <v>6</v>
      </c>
      <c r="E8" s="8">
        <v>0</v>
      </c>
      <c r="F8" s="8">
        <v>4</v>
      </c>
      <c r="G8" s="15"/>
      <c r="H8" s="20">
        <f t="shared" si="0"/>
        <v>3.3</v>
      </c>
    </row>
    <row r="9" spans="1:8" x14ac:dyDescent="0.25">
      <c r="A9" s="9">
        <f ca="1">IFERROR(__xludf.DUMMYFUNCTION("""COMPUTED_VALUE"""),7)</f>
        <v>7</v>
      </c>
      <c r="B9" s="6" t="str">
        <f ca="1">IFERROR(__xludf.DUMMYFUNCTION("""COMPUTED_VALUE"""),"Hoàng Huỳnh Nhật")</f>
        <v>Hoàng Huỳnh Nhật</v>
      </c>
      <c r="C9" s="7" t="str">
        <f ca="1">IFERROR(__xludf.DUMMYFUNCTION("""COMPUTED_VALUE"""),"Hào")</f>
        <v>Hào</v>
      </c>
      <c r="D9" s="8"/>
      <c r="E9" s="8"/>
      <c r="F9" s="8"/>
      <c r="G9" s="15"/>
      <c r="H9" s="20"/>
    </row>
    <row r="10" spans="1:8" x14ac:dyDescent="0.25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8">
        <v>7</v>
      </c>
      <c r="E10" s="8">
        <v>9</v>
      </c>
      <c r="F10" s="8">
        <v>4</v>
      </c>
      <c r="G10" s="15"/>
      <c r="H10" s="20">
        <f t="shared" si="0"/>
        <v>6.7</v>
      </c>
    </row>
    <row r="11" spans="1:8" x14ac:dyDescent="0.25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8">
        <v>7</v>
      </c>
      <c r="E11" s="8">
        <v>10</v>
      </c>
      <c r="F11" s="8">
        <v>8</v>
      </c>
      <c r="G11" s="15"/>
      <c r="H11" s="20">
        <f t="shared" si="0"/>
        <v>8.3000000000000007</v>
      </c>
    </row>
    <row r="12" spans="1:8" x14ac:dyDescent="0.25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8">
        <v>7</v>
      </c>
      <c r="E12" s="8">
        <v>5</v>
      </c>
      <c r="F12" s="8">
        <v>8</v>
      </c>
      <c r="G12" s="15"/>
      <c r="H12" s="20">
        <f t="shared" si="0"/>
        <v>6.7</v>
      </c>
    </row>
    <row r="13" spans="1:8" x14ac:dyDescent="0.25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8">
        <v>8</v>
      </c>
      <c r="E13" s="8">
        <v>7</v>
      </c>
      <c r="F13" s="8">
        <v>7</v>
      </c>
      <c r="G13" s="15"/>
      <c r="H13" s="20">
        <f t="shared" si="0"/>
        <v>7.3</v>
      </c>
    </row>
    <row r="14" spans="1:8" x14ac:dyDescent="0.25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8">
        <v>8</v>
      </c>
      <c r="E14" s="8">
        <v>4</v>
      </c>
      <c r="F14" s="8">
        <v>8</v>
      </c>
      <c r="G14" s="15"/>
      <c r="H14" s="20">
        <f t="shared" si="0"/>
        <v>6.7</v>
      </c>
    </row>
    <row r="15" spans="1:8" x14ac:dyDescent="0.25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8">
        <v>8</v>
      </c>
      <c r="E15" s="8">
        <v>6</v>
      </c>
      <c r="F15" s="8">
        <v>10</v>
      </c>
      <c r="G15" s="15"/>
      <c r="H15" s="20">
        <f t="shared" si="0"/>
        <v>8</v>
      </c>
    </row>
    <row r="16" spans="1:8" x14ac:dyDescent="0.25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8">
        <v>10</v>
      </c>
      <c r="E16" s="8">
        <v>10</v>
      </c>
      <c r="F16" s="8">
        <v>10</v>
      </c>
      <c r="G16" s="15"/>
      <c r="H16" s="20">
        <f t="shared" si="0"/>
        <v>10</v>
      </c>
    </row>
    <row r="17" spans="1:8" x14ac:dyDescent="0.25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8">
        <v>4</v>
      </c>
      <c r="E17" s="8">
        <v>7</v>
      </c>
      <c r="F17" s="8">
        <v>9</v>
      </c>
      <c r="G17" s="15"/>
      <c r="H17" s="20">
        <f t="shared" si="0"/>
        <v>6.7</v>
      </c>
    </row>
    <row r="18" spans="1:8" x14ac:dyDescent="0.25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8">
        <v>9</v>
      </c>
      <c r="E18" s="8">
        <v>8</v>
      </c>
      <c r="F18" s="8">
        <v>6</v>
      </c>
      <c r="G18" s="15"/>
      <c r="H18" s="20">
        <f t="shared" si="0"/>
        <v>7.7</v>
      </c>
    </row>
    <row r="19" spans="1:8" x14ac:dyDescent="0.25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8">
        <v>4</v>
      </c>
      <c r="E19" s="8">
        <v>6</v>
      </c>
      <c r="F19" s="8">
        <v>7</v>
      </c>
      <c r="G19" s="15"/>
      <c r="H19" s="20">
        <f t="shared" si="0"/>
        <v>5.7</v>
      </c>
    </row>
    <row r="20" spans="1:8" x14ac:dyDescent="0.25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8">
        <v>9</v>
      </c>
      <c r="E20" s="8">
        <v>10</v>
      </c>
      <c r="F20" s="8">
        <v>7</v>
      </c>
      <c r="G20" s="15"/>
      <c r="H20" s="20">
        <f t="shared" si="0"/>
        <v>8.6999999999999993</v>
      </c>
    </row>
    <row r="21" spans="1:8" x14ac:dyDescent="0.25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8">
        <v>4</v>
      </c>
      <c r="E21" s="8">
        <v>0</v>
      </c>
      <c r="F21" s="8">
        <v>4</v>
      </c>
      <c r="G21" s="15"/>
      <c r="H21" s="20">
        <f t="shared" si="0"/>
        <v>2.7</v>
      </c>
    </row>
    <row r="22" spans="1:8" x14ac:dyDescent="0.25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8">
        <v>0</v>
      </c>
      <c r="E22" s="8">
        <v>0</v>
      </c>
      <c r="F22" s="8">
        <v>4</v>
      </c>
      <c r="G22" s="15"/>
      <c r="H22" s="20">
        <f t="shared" si="0"/>
        <v>1.3</v>
      </c>
    </row>
    <row r="23" spans="1:8" x14ac:dyDescent="0.25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8">
        <v>5</v>
      </c>
      <c r="E23" s="8">
        <v>6</v>
      </c>
      <c r="F23" s="8"/>
      <c r="G23" s="15"/>
      <c r="H23" s="20">
        <f t="shared" si="0"/>
        <v>5.5</v>
      </c>
    </row>
    <row r="24" spans="1:8" x14ac:dyDescent="0.25">
      <c r="A24" s="9">
        <f ca="1">IFERROR(__xludf.DUMMYFUNCTION("""COMPUTED_VALUE"""),22)</f>
        <v>22</v>
      </c>
      <c r="B24" s="6" t="str">
        <f ca="1">IFERROR(__xludf.DUMMYFUNCTION("""COMPUTED_VALUE"""),"Võ Ngọc Tâm")</f>
        <v>Võ Ngọc Tâm</v>
      </c>
      <c r="C24" s="7" t="str">
        <f ca="1">IFERROR(__xludf.DUMMYFUNCTION("""COMPUTED_VALUE"""),"Nhi")</f>
        <v>Nhi</v>
      </c>
      <c r="D24" s="8"/>
      <c r="E24" s="8"/>
      <c r="F24" s="8"/>
      <c r="G24" s="15"/>
      <c r="H24" s="20"/>
    </row>
    <row r="25" spans="1:8" x14ac:dyDescent="0.25">
      <c r="A25" s="9">
        <f ca="1">IFERROR(__xludf.DUMMYFUNCTION("""COMPUTED_VALUE"""),23)</f>
        <v>23</v>
      </c>
      <c r="B25" s="6" t="str">
        <f ca="1">IFERROR(__xludf.DUMMYFUNCTION("""COMPUTED_VALUE"""),"Đỗ Thiên")</f>
        <v>Đỗ Thiên</v>
      </c>
      <c r="C25" s="7" t="str">
        <f ca="1">IFERROR(__xludf.DUMMYFUNCTION("""COMPUTED_VALUE"""),"Phú")</f>
        <v>Phú</v>
      </c>
      <c r="D25" s="8"/>
      <c r="E25" s="8"/>
      <c r="F25" s="8"/>
      <c r="G25" s="15"/>
      <c r="H25" s="20"/>
    </row>
    <row r="26" spans="1:8" x14ac:dyDescent="0.25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8">
        <v>5</v>
      </c>
      <c r="E26" s="8">
        <v>0</v>
      </c>
      <c r="F26" s="8">
        <v>6</v>
      </c>
      <c r="G26" s="15"/>
      <c r="H26" s="20">
        <f t="shared" si="0"/>
        <v>3.7</v>
      </c>
    </row>
    <row r="27" spans="1:8" x14ac:dyDescent="0.25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8">
        <v>8</v>
      </c>
      <c r="E27" s="8">
        <v>10</v>
      </c>
      <c r="F27" s="8">
        <v>9</v>
      </c>
      <c r="G27" s="15">
        <v>10</v>
      </c>
      <c r="H27" s="20">
        <f t="shared" si="0"/>
        <v>9.3000000000000007</v>
      </c>
    </row>
    <row r="28" spans="1:8" x14ac:dyDescent="0.25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8">
        <v>7</v>
      </c>
      <c r="E28" s="8">
        <v>7</v>
      </c>
      <c r="F28" s="8">
        <v>8</v>
      </c>
      <c r="G28" s="15"/>
      <c r="H28" s="20">
        <f t="shared" si="0"/>
        <v>7.3</v>
      </c>
    </row>
    <row r="29" spans="1:8" x14ac:dyDescent="0.25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8">
        <v>5</v>
      </c>
      <c r="E29" s="8">
        <v>4</v>
      </c>
      <c r="F29" s="8">
        <v>8</v>
      </c>
      <c r="G29" s="15"/>
      <c r="H29" s="20">
        <f t="shared" si="0"/>
        <v>5.7</v>
      </c>
    </row>
    <row r="30" spans="1:8" x14ac:dyDescent="0.25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8">
        <v>7</v>
      </c>
      <c r="E30" s="8">
        <v>8</v>
      </c>
      <c r="F30" s="8">
        <v>9</v>
      </c>
      <c r="G30" s="15"/>
      <c r="H30" s="20">
        <f t="shared" si="0"/>
        <v>8</v>
      </c>
    </row>
    <row r="31" spans="1:8" x14ac:dyDescent="0.25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8">
        <v>10</v>
      </c>
      <c r="E31" s="8">
        <v>6</v>
      </c>
      <c r="F31" s="8">
        <v>0</v>
      </c>
      <c r="G31" s="15"/>
      <c r="H31" s="20">
        <f t="shared" si="0"/>
        <v>5.3</v>
      </c>
    </row>
    <row r="32" spans="1:8" x14ac:dyDescent="0.25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8">
        <v>9</v>
      </c>
      <c r="E32" s="8">
        <v>10</v>
      </c>
      <c r="F32" s="8">
        <v>8</v>
      </c>
      <c r="G32" s="15"/>
      <c r="H32" s="20">
        <f t="shared" si="0"/>
        <v>9</v>
      </c>
    </row>
    <row r="33" spans="1:8" x14ac:dyDescent="0.25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8">
        <v>7</v>
      </c>
      <c r="E33" s="8">
        <v>8</v>
      </c>
      <c r="F33" s="8">
        <v>6</v>
      </c>
      <c r="G33" s="15"/>
      <c r="H33" s="20">
        <f t="shared" si="0"/>
        <v>7</v>
      </c>
    </row>
    <row r="34" spans="1:8" x14ac:dyDescent="0.25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8">
        <v>4</v>
      </c>
      <c r="E34" s="8">
        <v>2</v>
      </c>
      <c r="F34" s="8">
        <v>8</v>
      </c>
      <c r="G34" s="15"/>
      <c r="H34" s="20">
        <f t="shared" si="0"/>
        <v>4.7</v>
      </c>
    </row>
    <row r="36" spans="1:8" x14ac:dyDescent="0.25">
      <c r="E36" s="29" t="s">
        <v>5</v>
      </c>
      <c r="F36" s="29"/>
      <c r="G36" s="29"/>
    </row>
    <row r="37" spans="1:8" x14ac:dyDescent="0.25">
      <c r="B37" s="13" t="s">
        <v>3</v>
      </c>
      <c r="E37" s="30" t="s">
        <v>6</v>
      </c>
      <c r="F37" s="30"/>
      <c r="G37" s="30"/>
    </row>
    <row r="38" spans="1:8" x14ac:dyDescent="0.25">
      <c r="B38" s="14" t="s">
        <v>4</v>
      </c>
    </row>
  </sheetData>
  <sheetProtection selectLockedCells="1"/>
  <mergeCells count="5">
    <mergeCell ref="A1:C1"/>
    <mergeCell ref="D1:G1"/>
    <mergeCell ref="A2:C2"/>
    <mergeCell ref="E36:G36"/>
    <mergeCell ref="E37:G37"/>
  </mergeCells>
  <conditionalFormatting sqref="A3:F34">
    <cfRule type="expression" dxfId="7" priority="1">
      <formula>ISEVEN(ROW())</formula>
    </cfRule>
  </conditionalFormatting>
  <conditionalFormatting sqref="G3:G34">
    <cfRule type="cellIs" dxfId="6" priority="2" operator="between">
      <formula>0.01</formula>
      <formula>1.99</formula>
    </cfRule>
  </conditionalFormatting>
  <conditionalFormatting sqref="G3:G34">
    <cfRule type="cellIs" dxfId="5" priority="3" operator="between">
      <formula>2</formula>
      <formula>3.49</formula>
    </cfRule>
  </conditionalFormatting>
  <conditionalFormatting sqref="G3:G34">
    <cfRule type="cellIs" dxfId="4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tabSelected="1" topLeftCell="A4" workbookViewId="0">
      <selection activeCell="H9" sqref="H9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9" width="6.125" style="1" customWidth="1"/>
    <col min="10" max="16384" width="8.875" style="1"/>
  </cols>
  <sheetData>
    <row r="1" spans="1:15" ht="33" customHeight="1" thickBot="1" x14ac:dyDescent="0.3">
      <c r="A1" s="22" t="s">
        <v>2</v>
      </c>
      <c r="B1" s="23"/>
      <c r="C1" s="23"/>
      <c r="D1" s="24" t="s">
        <v>1</v>
      </c>
      <c r="E1" s="25"/>
      <c r="F1" s="25"/>
      <c r="G1" s="25"/>
      <c r="H1" s="25"/>
    </row>
    <row r="2" spans="1:15" ht="15.75" customHeight="1" thickTop="1" x14ac:dyDescent="0.25">
      <c r="A2" s="26" t="s">
        <v>71</v>
      </c>
      <c r="B2" s="27"/>
      <c r="C2" s="28"/>
      <c r="D2" s="2"/>
      <c r="E2" s="3"/>
      <c r="F2" s="3"/>
      <c r="G2" s="3"/>
      <c r="H2" s="4" t="s">
        <v>230</v>
      </c>
    </row>
    <row r="3" spans="1:15" x14ac:dyDescent="0.25">
      <c r="A3" s="5">
        <v>1</v>
      </c>
      <c r="B3" s="6" t="s">
        <v>7</v>
      </c>
      <c r="C3" s="7" t="s">
        <v>8</v>
      </c>
      <c r="D3" s="8">
        <v>9</v>
      </c>
      <c r="E3" s="8">
        <v>9</v>
      </c>
      <c r="F3" s="8">
        <v>8</v>
      </c>
      <c r="G3" s="8">
        <v>8</v>
      </c>
      <c r="H3" s="15"/>
      <c r="I3" s="20">
        <f>ROUND(AVERAGE(D3:H3),1)</f>
        <v>8.5</v>
      </c>
    </row>
    <row r="4" spans="1:15" x14ac:dyDescent="0.25">
      <c r="A4" s="9">
        <v>2</v>
      </c>
      <c r="B4" s="6" t="s">
        <v>9</v>
      </c>
      <c r="C4" s="7" t="s">
        <v>10</v>
      </c>
      <c r="D4" s="8">
        <v>10</v>
      </c>
      <c r="E4" s="8">
        <v>9</v>
      </c>
      <c r="F4" s="8">
        <v>8</v>
      </c>
      <c r="G4" s="8">
        <v>6</v>
      </c>
      <c r="H4" s="15">
        <v>0</v>
      </c>
      <c r="I4" s="20">
        <f t="shared" ref="I4:I38" si="0">ROUND(AVERAGE(D4:H4),1)</f>
        <v>6.6</v>
      </c>
    </row>
    <row r="5" spans="1:15" x14ac:dyDescent="0.25">
      <c r="A5" s="9">
        <v>3</v>
      </c>
      <c r="B5" s="6" t="s">
        <v>11</v>
      </c>
      <c r="C5" s="7" t="s">
        <v>12</v>
      </c>
      <c r="D5" s="8">
        <v>8</v>
      </c>
      <c r="E5" s="8">
        <v>9</v>
      </c>
      <c r="F5" s="8">
        <v>5</v>
      </c>
      <c r="G5" s="8">
        <v>6</v>
      </c>
      <c r="H5" s="15">
        <v>5</v>
      </c>
      <c r="I5" s="20">
        <f t="shared" si="0"/>
        <v>6.6</v>
      </c>
    </row>
    <row r="6" spans="1:15" x14ac:dyDescent="0.25">
      <c r="A6" s="9">
        <v>4</v>
      </c>
      <c r="B6" s="6" t="s">
        <v>13</v>
      </c>
      <c r="C6" s="7" t="s">
        <v>12</v>
      </c>
      <c r="D6" s="8">
        <v>8</v>
      </c>
      <c r="E6" s="8">
        <v>8</v>
      </c>
      <c r="F6" s="8"/>
      <c r="G6" s="8">
        <v>8</v>
      </c>
      <c r="H6" s="15"/>
      <c r="I6" s="20">
        <f t="shared" si="0"/>
        <v>8</v>
      </c>
    </row>
    <row r="7" spans="1:15" x14ac:dyDescent="0.25">
      <c r="A7" s="9">
        <v>5</v>
      </c>
      <c r="B7" s="6" t="s">
        <v>14</v>
      </c>
      <c r="C7" s="7" t="s">
        <v>15</v>
      </c>
      <c r="D7" s="8">
        <v>8</v>
      </c>
      <c r="E7" s="8">
        <v>10</v>
      </c>
      <c r="F7" s="8">
        <v>8</v>
      </c>
      <c r="G7" s="8">
        <v>8</v>
      </c>
      <c r="H7" s="15">
        <v>0</v>
      </c>
      <c r="I7" s="20">
        <f t="shared" si="0"/>
        <v>6.8</v>
      </c>
    </row>
    <row r="8" spans="1:15" x14ac:dyDescent="0.25">
      <c r="A8" s="9">
        <v>6</v>
      </c>
      <c r="B8" s="6" t="s">
        <v>16</v>
      </c>
      <c r="C8" s="7" t="s">
        <v>17</v>
      </c>
      <c r="D8" s="8">
        <v>5</v>
      </c>
      <c r="E8" s="8">
        <v>7</v>
      </c>
      <c r="F8" s="8">
        <v>8</v>
      </c>
      <c r="G8" s="8">
        <v>8</v>
      </c>
      <c r="H8" s="15"/>
      <c r="I8" s="20">
        <f t="shared" si="0"/>
        <v>7</v>
      </c>
    </row>
    <row r="9" spans="1:15" x14ac:dyDescent="0.25">
      <c r="A9" s="9">
        <v>7</v>
      </c>
      <c r="B9" s="6" t="s">
        <v>18</v>
      </c>
      <c r="C9" s="7" t="s">
        <v>17</v>
      </c>
      <c r="D9" s="8">
        <v>6</v>
      </c>
      <c r="E9" s="8">
        <v>0</v>
      </c>
      <c r="F9" s="8">
        <v>6</v>
      </c>
      <c r="G9" s="8">
        <v>5</v>
      </c>
      <c r="H9" s="15"/>
      <c r="I9" s="20">
        <f t="shared" si="0"/>
        <v>4.3</v>
      </c>
    </row>
    <row r="10" spans="1:15" x14ac:dyDescent="0.25">
      <c r="A10" s="9">
        <v>8</v>
      </c>
      <c r="B10" s="6" t="s">
        <v>19</v>
      </c>
      <c r="C10" s="7" t="s">
        <v>20</v>
      </c>
      <c r="D10" s="8">
        <v>9</v>
      </c>
      <c r="E10" s="8">
        <v>9</v>
      </c>
      <c r="F10" s="8">
        <v>8</v>
      </c>
      <c r="G10" s="8">
        <v>8</v>
      </c>
      <c r="H10" s="15">
        <v>0</v>
      </c>
      <c r="I10" s="20">
        <f t="shared" si="0"/>
        <v>6.8</v>
      </c>
    </row>
    <row r="11" spans="1:15" x14ac:dyDescent="0.25">
      <c r="A11" s="9">
        <v>9</v>
      </c>
      <c r="B11" s="6" t="s">
        <v>21</v>
      </c>
      <c r="C11" s="7" t="s">
        <v>20</v>
      </c>
      <c r="D11" s="8">
        <v>3</v>
      </c>
      <c r="E11" s="8">
        <v>5</v>
      </c>
      <c r="F11" s="8"/>
      <c r="G11" s="8">
        <v>7</v>
      </c>
      <c r="H11" s="15"/>
      <c r="I11" s="20">
        <f t="shared" si="0"/>
        <v>5</v>
      </c>
    </row>
    <row r="12" spans="1:15" x14ac:dyDescent="0.25">
      <c r="A12" s="9">
        <v>10</v>
      </c>
      <c r="B12" s="6" t="s">
        <v>22</v>
      </c>
      <c r="C12" s="7" t="s">
        <v>23</v>
      </c>
      <c r="D12" s="8">
        <v>9</v>
      </c>
      <c r="E12" s="8">
        <v>10</v>
      </c>
      <c r="F12" s="8">
        <v>8</v>
      </c>
      <c r="G12" s="8">
        <v>6</v>
      </c>
      <c r="H12" s="15">
        <v>0</v>
      </c>
      <c r="I12" s="20">
        <f t="shared" si="0"/>
        <v>6.6</v>
      </c>
    </row>
    <row r="13" spans="1:15" x14ac:dyDescent="0.25">
      <c r="A13" s="9">
        <v>11</v>
      </c>
      <c r="B13" s="6" t="s">
        <v>24</v>
      </c>
      <c r="C13" s="7" t="s">
        <v>25</v>
      </c>
      <c r="D13" s="8">
        <v>8</v>
      </c>
      <c r="E13" s="8">
        <v>10</v>
      </c>
      <c r="F13" s="8">
        <v>5</v>
      </c>
      <c r="G13" s="8">
        <v>0</v>
      </c>
      <c r="H13" s="15">
        <v>0</v>
      </c>
      <c r="I13" s="20">
        <f t="shared" si="0"/>
        <v>4.5999999999999996</v>
      </c>
      <c r="O13" s="1">
        <v>6</v>
      </c>
    </row>
    <row r="14" spans="1:15" x14ac:dyDescent="0.25">
      <c r="A14" s="9">
        <v>12</v>
      </c>
      <c r="B14" s="6" t="s">
        <v>26</v>
      </c>
      <c r="C14" s="7" t="s">
        <v>27</v>
      </c>
      <c r="D14" s="8">
        <v>7</v>
      </c>
      <c r="E14" s="8">
        <v>8</v>
      </c>
      <c r="F14" s="8">
        <v>5</v>
      </c>
      <c r="G14" s="8">
        <v>5</v>
      </c>
      <c r="H14" s="15">
        <v>5</v>
      </c>
      <c r="I14" s="20">
        <f t="shared" si="0"/>
        <v>6</v>
      </c>
    </row>
    <row r="15" spans="1:15" x14ac:dyDescent="0.25">
      <c r="A15" s="9">
        <v>13</v>
      </c>
      <c r="B15" s="6" t="s">
        <v>28</v>
      </c>
      <c r="C15" s="7" t="s">
        <v>29</v>
      </c>
      <c r="D15" s="8">
        <v>9</v>
      </c>
      <c r="E15" s="8">
        <v>6</v>
      </c>
      <c r="F15" s="8">
        <v>5</v>
      </c>
      <c r="G15" s="8">
        <v>5</v>
      </c>
      <c r="H15" s="15">
        <v>0</v>
      </c>
      <c r="I15" s="20">
        <f t="shared" si="0"/>
        <v>5</v>
      </c>
    </row>
    <row r="16" spans="1:15" x14ac:dyDescent="0.25">
      <c r="A16" s="9">
        <v>14</v>
      </c>
      <c r="B16" s="6" t="s">
        <v>30</v>
      </c>
      <c r="C16" s="7" t="s">
        <v>31</v>
      </c>
      <c r="D16" s="8">
        <v>5</v>
      </c>
      <c r="E16" s="8">
        <v>9</v>
      </c>
      <c r="F16" s="8"/>
      <c r="G16" s="8">
        <v>5</v>
      </c>
      <c r="H16" s="15"/>
      <c r="I16" s="20">
        <f t="shared" si="0"/>
        <v>6.3</v>
      </c>
    </row>
    <row r="17" spans="1:9" x14ac:dyDescent="0.25">
      <c r="A17" s="9">
        <v>15</v>
      </c>
      <c r="B17" s="6" t="s">
        <v>24</v>
      </c>
      <c r="C17" s="7" t="s">
        <v>32</v>
      </c>
      <c r="D17" s="8">
        <v>7</v>
      </c>
      <c r="E17" s="8">
        <v>8</v>
      </c>
      <c r="F17" s="8">
        <v>4</v>
      </c>
      <c r="G17" s="8">
        <v>6</v>
      </c>
      <c r="H17" s="15"/>
      <c r="I17" s="20">
        <f t="shared" si="0"/>
        <v>6.3</v>
      </c>
    </row>
    <row r="18" spans="1:9" x14ac:dyDescent="0.25">
      <c r="A18" s="9">
        <v>16</v>
      </c>
      <c r="B18" s="6" t="s">
        <v>33</v>
      </c>
      <c r="C18" s="7" t="s">
        <v>32</v>
      </c>
      <c r="D18" s="8">
        <v>4</v>
      </c>
      <c r="E18" s="8">
        <v>8</v>
      </c>
      <c r="F18" s="8"/>
      <c r="G18" s="8">
        <v>6</v>
      </c>
      <c r="H18" s="15">
        <v>1</v>
      </c>
      <c r="I18" s="20">
        <f t="shared" si="0"/>
        <v>4.8</v>
      </c>
    </row>
    <row r="19" spans="1:9" x14ac:dyDescent="0.25">
      <c r="A19" s="9">
        <v>17</v>
      </c>
      <c r="B19" s="6" t="s">
        <v>34</v>
      </c>
      <c r="C19" s="7" t="s">
        <v>32</v>
      </c>
      <c r="D19" s="8">
        <v>7</v>
      </c>
      <c r="E19" s="8">
        <v>10</v>
      </c>
      <c r="F19" s="8"/>
      <c r="G19" s="8">
        <v>8</v>
      </c>
      <c r="H19" s="15">
        <v>0</v>
      </c>
      <c r="I19" s="20">
        <f t="shared" si="0"/>
        <v>6.3</v>
      </c>
    </row>
    <row r="20" spans="1:9" x14ac:dyDescent="0.25">
      <c r="A20" s="9">
        <v>18</v>
      </c>
      <c r="B20" s="6" t="s">
        <v>35</v>
      </c>
      <c r="C20" s="7" t="s">
        <v>36</v>
      </c>
      <c r="D20" s="8">
        <v>7</v>
      </c>
      <c r="E20" s="8">
        <v>6</v>
      </c>
      <c r="F20" s="8"/>
      <c r="G20" s="8">
        <v>7</v>
      </c>
      <c r="H20" s="15"/>
      <c r="I20" s="20">
        <f t="shared" si="0"/>
        <v>6.7</v>
      </c>
    </row>
    <row r="21" spans="1:9" x14ac:dyDescent="0.25">
      <c r="A21" s="9">
        <v>19</v>
      </c>
      <c r="B21" s="6" t="s">
        <v>37</v>
      </c>
      <c r="C21" s="7" t="s">
        <v>38</v>
      </c>
      <c r="D21" s="8">
        <v>7</v>
      </c>
      <c r="E21" s="8">
        <v>6</v>
      </c>
      <c r="F21" s="8"/>
      <c r="G21" s="8">
        <v>6</v>
      </c>
      <c r="H21" s="15"/>
      <c r="I21" s="20">
        <f t="shared" si="0"/>
        <v>6.3</v>
      </c>
    </row>
    <row r="22" spans="1:9" x14ac:dyDescent="0.25">
      <c r="A22" s="9">
        <v>20</v>
      </c>
      <c r="B22" s="6" t="s">
        <v>39</v>
      </c>
      <c r="C22" s="7" t="s">
        <v>40</v>
      </c>
      <c r="D22" s="8"/>
      <c r="E22" s="8"/>
      <c r="F22" s="8"/>
      <c r="G22" s="8"/>
      <c r="H22" s="15"/>
      <c r="I22" s="20"/>
    </row>
    <row r="23" spans="1:9" x14ac:dyDescent="0.25">
      <c r="A23" s="9">
        <v>21</v>
      </c>
      <c r="B23" s="6" t="s">
        <v>41</v>
      </c>
      <c r="C23" s="7" t="s">
        <v>42</v>
      </c>
      <c r="D23" s="8">
        <v>6</v>
      </c>
      <c r="E23" s="8"/>
      <c r="F23" s="8"/>
      <c r="G23" s="8">
        <v>6</v>
      </c>
      <c r="H23" s="15"/>
      <c r="I23" s="20">
        <f t="shared" si="0"/>
        <v>6</v>
      </c>
    </row>
    <row r="24" spans="1:9" x14ac:dyDescent="0.25">
      <c r="A24" s="9">
        <v>22</v>
      </c>
      <c r="B24" s="6" t="s">
        <v>43</v>
      </c>
      <c r="C24" s="7" t="s">
        <v>44</v>
      </c>
      <c r="D24" s="8"/>
      <c r="E24" s="8">
        <v>9</v>
      </c>
      <c r="F24" s="8">
        <v>8</v>
      </c>
      <c r="G24" s="8">
        <v>8</v>
      </c>
      <c r="H24" s="15"/>
      <c r="I24" s="20">
        <f t="shared" si="0"/>
        <v>8.3000000000000007</v>
      </c>
    </row>
    <row r="25" spans="1:9" x14ac:dyDescent="0.25">
      <c r="A25" s="9">
        <v>23</v>
      </c>
      <c r="B25" s="6" t="s">
        <v>45</v>
      </c>
      <c r="C25" s="7" t="s">
        <v>46</v>
      </c>
      <c r="D25" s="8"/>
      <c r="E25" s="8"/>
      <c r="F25" s="8"/>
      <c r="G25" s="8"/>
      <c r="H25" s="15"/>
      <c r="I25" s="20"/>
    </row>
    <row r="26" spans="1:9" x14ac:dyDescent="0.25">
      <c r="A26" s="9">
        <v>24</v>
      </c>
      <c r="B26" s="6" t="s">
        <v>47</v>
      </c>
      <c r="C26" s="7" t="s">
        <v>48</v>
      </c>
      <c r="D26" s="8"/>
      <c r="E26" s="8"/>
      <c r="F26" s="8"/>
      <c r="G26" s="8"/>
      <c r="H26" s="15"/>
      <c r="I26" s="20"/>
    </row>
    <row r="27" spans="1:9" x14ac:dyDescent="0.25">
      <c r="A27" s="9">
        <v>25</v>
      </c>
      <c r="B27" s="6" t="s">
        <v>49</v>
      </c>
      <c r="C27" s="7" t="s">
        <v>50</v>
      </c>
      <c r="D27" s="8">
        <v>10</v>
      </c>
      <c r="E27" s="8">
        <v>9</v>
      </c>
      <c r="F27" s="8">
        <v>7</v>
      </c>
      <c r="G27" s="8">
        <v>8</v>
      </c>
      <c r="H27" s="15">
        <v>0</v>
      </c>
      <c r="I27" s="20">
        <f t="shared" si="0"/>
        <v>6.8</v>
      </c>
    </row>
    <row r="28" spans="1:9" x14ac:dyDescent="0.25">
      <c r="A28" s="9">
        <v>26</v>
      </c>
      <c r="B28" s="6" t="s">
        <v>51</v>
      </c>
      <c r="C28" s="7" t="s">
        <v>52</v>
      </c>
      <c r="D28" s="8">
        <v>8</v>
      </c>
      <c r="E28" s="8">
        <v>9</v>
      </c>
      <c r="F28" s="8">
        <v>5</v>
      </c>
      <c r="G28" s="8">
        <v>6</v>
      </c>
      <c r="H28" s="15"/>
      <c r="I28" s="20">
        <f t="shared" si="0"/>
        <v>7</v>
      </c>
    </row>
    <row r="29" spans="1:9" x14ac:dyDescent="0.25">
      <c r="A29" s="9">
        <v>27</v>
      </c>
      <c r="B29" s="6" t="s">
        <v>53</v>
      </c>
      <c r="C29" s="7" t="s">
        <v>54</v>
      </c>
      <c r="D29" s="8">
        <v>7</v>
      </c>
      <c r="E29" s="8">
        <v>7</v>
      </c>
      <c r="F29" s="8"/>
      <c r="G29" s="8">
        <v>6</v>
      </c>
      <c r="H29" s="15"/>
      <c r="I29" s="20">
        <f t="shared" si="0"/>
        <v>6.7</v>
      </c>
    </row>
    <row r="30" spans="1:9" x14ac:dyDescent="0.25">
      <c r="A30" s="9">
        <v>28</v>
      </c>
      <c r="B30" s="6" t="s">
        <v>55</v>
      </c>
      <c r="C30" s="7" t="s">
        <v>56</v>
      </c>
      <c r="D30" s="8">
        <v>10</v>
      </c>
      <c r="E30" s="8">
        <v>8</v>
      </c>
      <c r="F30" s="8">
        <v>7</v>
      </c>
      <c r="G30" s="8">
        <v>6</v>
      </c>
      <c r="H30" s="15">
        <v>5</v>
      </c>
      <c r="I30" s="20">
        <f t="shared" si="0"/>
        <v>7.2</v>
      </c>
    </row>
    <row r="31" spans="1:9" x14ac:dyDescent="0.25">
      <c r="A31" s="9">
        <v>29</v>
      </c>
      <c r="B31" s="6" t="s">
        <v>57</v>
      </c>
      <c r="C31" s="7" t="s">
        <v>58</v>
      </c>
      <c r="D31" s="8">
        <v>9</v>
      </c>
      <c r="E31" s="8">
        <v>10</v>
      </c>
      <c r="F31" s="8"/>
      <c r="G31" s="8">
        <v>6</v>
      </c>
      <c r="H31" s="15">
        <v>0</v>
      </c>
      <c r="I31" s="20">
        <f t="shared" si="0"/>
        <v>6.3</v>
      </c>
    </row>
    <row r="32" spans="1:9" x14ac:dyDescent="0.25">
      <c r="A32" s="9">
        <v>30</v>
      </c>
      <c r="B32" s="6" t="s">
        <v>59</v>
      </c>
      <c r="C32" s="7" t="s">
        <v>58</v>
      </c>
      <c r="D32" s="8">
        <v>7</v>
      </c>
      <c r="E32" s="8">
        <v>9</v>
      </c>
      <c r="F32" s="8"/>
      <c r="G32" s="8">
        <v>6</v>
      </c>
      <c r="H32" s="15"/>
      <c r="I32" s="20">
        <f t="shared" si="0"/>
        <v>7.3</v>
      </c>
    </row>
    <row r="33" spans="1:9" x14ac:dyDescent="0.25">
      <c r="A33" s="9">
        <v>31</v>
      </c>
      <c r="B33" s="6" t="s">
        <v>60</v>
      </c>
      <c r="C33" s="7" t="s">
        <v>61</v>
      </c>
      <c r="D33" s="8">
        <v>5</v>
      </c>
      <c r="E33" s="8">
        <v>1</v>
      </c>
      <c r="F33" s="8">
        <v>4</v>
      </c>
      <c r="G33" s="8">
        <v>5</v>
      </c>
      <c r="H33" s="15">
        <v>8</v>
      </c>
      <c r="I33" s="20">
        <f t="shared" si="0"/>
        <v>4.5999999999999996</v>
      </c>
    </row>
    <row r="34" spans="1:9" x14ac:dyDescent="0.25">
      <c r="A34" s="9">
        <v>32</v>
      </c>
      <c r="B34" s="6" t="s">
        <v>62</v>
      </c>
      <c r="C34" s="7" t="s">
        <v>63</v>
      </c>
      <c r="D34" s="8">
        <v>8</v>
      </c>
      <c r="E34" s="8">
        <v>10</v>
      </c>
      <c r="F34" s="8"/>
      <c r="G34" s="8">
        <v>9</v>
      </c>
      <c r="H34" s="15"/>
      <c r="I34" s="20">
        <f t="shared" si="0"/>
        <v>9</v>
      </c>
    </row>
    <row r="35" spans="1:9" x14ac:dyDescent="0.25">
      <c r="A35" s="10">
        <v>33</v>
      </c>
      <c r="B35" s="11" t="s">
        <v>64</v>
      </c>
      <c r="C35" s="12" t="s">
        <v>65</v>
      </c>
      <c r="D35" s="8">
        <v>8</v>
      </c>
      <c r="E35" s="8">
        <v>0</v>
      </c>
      <c r="F35" s="8">
        <v>8</v>
      </c>
      <c r="G35" s="8">
        <v>4</v>
      </c>
      <c r="H35" s="15"/>
      <c r="I35" s="20">
        <f t="shared" si="0"/>
        <v>5</v>
      </c>
    </row>
    <row r="36" spans="1:9" x14ac:dyDescent="0.25">
      <c r="A36" s="10">
        <v>34</v>
      </c>
      <c r="B36" s="11" t="s">
        <v>66</v>
      </c>
      <c r="C36" s="12" t="s">
        <v>67</v>
      </c>
      <c r="D36" s="8">
        <v>7</v>
      </c>
      <c r="E36" s="8">
        <v>6</v>
      </c>
      <c r="F36" s="8">
        <v>5</v>
      </c>
      <c r="G36" s="8">
        <v>5</v>
      </c>
      <c r="H36" s="15"/>
      <c r="I36" s="20">
        <f t="shared" si="0"/>
        <v>5.8</v>
      </c>
    </row>
    <row r="37" spans="1:9" x14ac:dyDescent="0.25">
      <c r="A37" s="10">
        <v>35</v>
      </c>
      <c r="B37" s="6" t="s">
        <v>68</v>
      </c>
      <c r="C37" s="7" t="s">
        <v>67</v>
      </c>
      <c r="D37" s="8">
        <v>8</v>
      </c>
      <c r="E37" s="8">
        <v>0</v>
      </c>
      <c r="F37" s="8"/>
      <c r="G37" s="8">
        <v>5</v>
      </c>
      <c r="H37" s="15"/>
      <c r="I37" s="20">
        <f t="shared" si="0"/>
        <v>4.3</v>
      </c>
    </row>
    <row r="38" spans="1:9" x14ac:dyDescent="0.25">
      <c r="A38" s="10">
        <v>36</v>
      </c>
      <c r="B38" s="6" t="s">
        <v>69</v>
      </c>
      <c r="C38" s="7" t="s">
        <v>70</v>
      </c>
      <c r="D38" s="8">
        <v>9</v>
      </c>
      <c r="E38" s="8">
        <v>6</v>
      </c>
      <c r="F38" s="8"/>
      <c r="G38" s="8">
        <v>6</v>
      </c>
      <c r="H38" s="15">
        <v>0</v>
      </c>
      <c r="I38" s="20">
        <f t="shared" si="0"/>
        <v>5.3</v>
      </c>
    </row>
    <row r="40" spans="1:9" x14ac:dyDescent="0.25">
      <c r="E40" s="29" t="s">
        <v>5</v>
      </c>
      <c r="F40" s="29"/>
      <c r="G40" s="29"/>
      <c r="H40" s="29"/>
    </row>
    <row r="41" spans="1:9" x14ac:dyDescent="0.25">
      <c r="B41" s="13" t="s">
        <v>3</v>
      </c>
      <c r="E41" s="30" t="s">
        <v>6</v>
      </c>
      <c r="F41" s="30"/>
      <c r="G41" s="30"/>
      <c r="H41" s="30"/>
    </row>
    <row r="42" spans="1:9" x14ac:dyDescent="0.25">
      <c r="B42" s="14" t="s">
        <v>4</v>
      </c>
    </row>
  </sheetData>
  <sheetProtection selectLockedCells="1"/>
  <mergeCells count="5">
    <mergeCell ref="A1:C1"/>
    <mergeCell ref="D1:H1"/>
    <mergeCell ref="A2:C2"/>
    <mergeCell ref="E40:H40"/>
    <mergeCell ref="E41:H41"/>
  </mergeCells>
  <conditionalFormatting sqref="A3:G38">
    <cfRule type="expression" dxfId="3" priority="1">
      <formula>ISEVEN(ROW())</formula>
    </cfRule>
  </conditionalFormatting>
  <conditionalFormatting sqref="H3:H38">
    <cfRule type="cellIs" dxfId="2" priority="2" operator="between">
      <formula>0.01</formula>
      <formula>1.99</formula>
    </cfRule>
  </conditionalFormatting>
  <conditionalFormatting sqref="H3:H38">
    <cfRule type="cellIs" dxfId="1" priority="3" operator="between">
      <formula>2</formula>
      <formula>3.49</formula>
    </cfRule>
  </conditionalFormatting>
  <conditionalFormatting sqref="H3:H38">
    <cfRule type="cellIs" dxfId="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12C1</vt:lpstr>
      <vt:lpstr>12C2</vt:lpstr>
      <vt:lpstr>11B1</vt:lpstr>
      <vt:lpstr>11B2</vt:lpstr>
      <vt:lpstr>10A1</vt:lpstr>
      <vt:lpstr>10A2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2021-11-02T15:15:07Z</cp:lastPrinted>
  <dcterms:created xsi:type="dcterms:W3CDTF">2021-11-02T14:39:18Z</dcterms:created>
  <dcterms:modified xsi:type="dcterms:W3CDTF">2021-11-30T04:13:20Z</dcterms:modified>
</cp:coreProperties>
</file>